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0115" windowHeight="901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15" i="1"/>
  <c r="D19"/>
  <c r="D12"/>
  <c r="D11"/>
  <c r="D10"/>
  <c r="C19"/>
  <c r="C14"/>
  <c r="C11"/>
  <c r="C10"/>
  <c r="B11"/>
  <c r="B16" s="1"/>
  <c r="B19" s="1"/>
  <c r="B10"/>
  <c r="B17" l="1"/>
</calcChain>
</file>

<file path=xl/sharedStrings.xml><?xml version="1.0" encoding="utf-8"?>
<sst xmlns="http://schemas.openxmlformats.org/spreadsheetml/2006/main" count="17" uniqueCount="17">
  <si>
    <t>Температура ГВС</t>
  </si>
  <si>
    <t>Температура ХВС</t>
  </si>
  <si>
    <t>Коэффициент теплопередачи сталь-вода</t>
  </si>
  <si>
    <t>Мощность теплообменника сталь, Вт</t>
  </si>
  <si>
    <t>Мощность теплообменника медь, Вт</t>
  </si>
  <si>
    <t>Коэффициент теплопередачи медь-вода</t>
  </si>
  <si>
    <t>Температура подачи котла</t>
  </si>
  <si>
    <t>Температура обратки котла</t>
  </si>
  <si>
    <t>Средняя температура в теплообменнике</t>
  </si>
  <si>
    <t>Разница средних температур</t>
  </si>
  <si>
    <t>Расход теплоносителя в стальном теплообм</t>
  </si>
  <si>
    <t>Расчет коэффициента теплопередачи</t>
  </si>
  <si>
    <t>РАСЧЕТ ТЕПЛООБМЕННИКА</t>
  </si>
  <si>
    <t>Расчет мощности теплообменника</t>
  </si>
  <si>
    <t>Расчет площади теплообменника</t>
  </si>
  <si>
    <t>Площадь теплообменника сталь, квм</t>
  </si>
  <si>
    <t>Площадь теплообменника медь, квм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</si>
</sst>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2" fontId="0" fillId="0" borderId="1" xfId="0" applyNumberFormat="1" applyBorder="1"/>
    <xf numFmtId="2" fontId="1" fillId="0" borderId="1" xfId="0" applyNumberFormat="1" applyFont="1" applyBorder="1"/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9"/>
  <sheetViews>
    <sheetView tabSelected="1" workbookViewId="0">
      <selection activeCell="G20" sqref="G20"/>
    </sheetView>
  </sheetViews>
  <sheetFormatPr defaultRowHeight="15"/>
  <cols>
    <col min="1" max="1" width="44.5703125" customWidth="1"/>
    <col min="2" max="2" width="14.85546875" customWidth="1"/>
    <col min="3" max="3" width="15.140625" customWidth="1"/>
    <col min="4" max="4" width="15.42578125" customWidth="1"/>
  </cols>
  <sheetData>
    <row r="2" spans="1:4" ht="15.75">
      <c r="A2" s="6" t="s">
        <v>12</v>
      </c>
      <c r="B2" s="6"/>
      <c r="C2" s="6"/>
      <c r="D2" s="6"/>
    </row>
    <row r="5" spans="1:4" ht="48.75" customHeight="1">
      <c r="A5" s="1"/>
      <c r="B5" s="2" t="s">
        <v>13</v>
      </c>
      <c r="C5" s="2" t="s">
        <v>14</v>
      </c>
      <c r="D5" s="2" t="s">
        <v>11</v>
      </c>
    </row>
    <row r="6" spans="1:4">
      <c r="A6" s="1" t="s">
        <v>6</v>
      </c>
      <c r="B6" s="1">
        <v>80</v>
      </c>
      <c r="C6" s="1">
        <v>85</v>
      </c>
      <c r="D6" s="1">
        <v>85</v>
      </c>
    </row>
    <row r="7" spans="1:4">
      <c r="A7" s="1" t="s">
        <v>7</v>
      </c>
      <c r="B7" s="1">
        <v>60</v>
      </c>
      <c r="C7" s="1">
        <v>75</v>
      </c>
      <c r="D7" s="1">
        <v>75</v>
      </c>
    </row>
    <row r="8" spans="1:4">
      <c r="A8" s="1" t="s">
        <v>1</v>
      </c>
      <c r="B8" s="1">
        <v>15</v>
      </c>
      <c r="C8" s="1">
        <v>10</v>
      </c>
      <c r="D8" s="1">
        <v>10</v>
      </c>
    </row>
    <row r="9" spans="1:4">
      <c r="A9" s="1" t="s">
        <v>0</v>
      </c>
      <c r="B9" s="1">
        <v>45</v>
      </c>
      <c r="C9" s="1">
        <v>60</v>
      </c>
      <c r="D9" s="1">
        <v>60</v>
      </c>
    </row>
    <row r="10" spans="1:4">
      <c r="A10" s="1" t="s">
        <v>8</v>
      </c>
      <c r="B10" s="1">
        <f>(B6+B7)/2</f>
        <v>70</v>
      </c>
      <c r="C10" s="1">
        <f>(C6+C7)/2</f>
        <v>80</v>
      </c>
      <c r="D10" s="1">
        <f>(D6+D7)/2</f>
        <v>80</v>
      </c>
    </row>
    <row r="11" spans="1:4">
      <c r="A11" s="1" t="s">
        <v>9</v>
      </c>
      <c r="B11" s="4">
        <f>((B6-B8)-(B7-B9))/(2.3*LOG10((B6-B8)/(B7-B9)))</f>
        <v>34.136897128961124</v>
      </c>
      <c r="C11" s="4">
        <f>((C6-C8)-(C7-C9))/(2.3*LOG10((C6-C8)/(C7-C9)))</f>
        <v>37.32199716713199</v>
      </c>
      <c r="D11" s="4">
        <f>((D6-D8)-(D7-D9))/(2.3*LOG10((D6-D8)/(D7-D9)))</f>
        <v>37.32199716713199</v>
      </c>
    </row>
    <row r="12" spans="1:4" ht="15.75">
      <c r="A12" s="1" t="s">
        <v>2</v>
      </c>
      <c r="B12" s="1">
        <v>595</v>
      </c>
      <c r="C12" s="1">
        <v>595</v>
      </c>
      <c r="D12" s="5">
        <f>D16/D14/D11</f>
        <v>595.41889258253445</v>
      </c>
    </row>
    <row r="13" spans="1:4">
      <c r="A13" s="1" t="s">
        <v>5</v>
      </c>
      <c r="B13" s="1">
        <v>800</v>
      </c>
      <c r="C13" s="1">
        <v>800</v>
      </c>
      <c r="D13" s="1"/>
    </row>
    <row r="14" spans="1:4" ht="15.75">
      <c r="A14" s="1" t="s">
        <v>15</v>
      </c>
      <c r="B14" s="1">
        <v>0.9</v>
      </c>
      <c r="C14" s="5">
        <f>C16/C11/C12</f>
        <v>1.0807603428388863</v>
      </c>
      <c r="D14" s="1">
        <v>1.08</v>
      </c>
    </row>
    <row r="15" spans="1:4" ht="15.75">
      <c r="A15" s="1" t="s">
        <v>16</v>
      </c>
      <c r="B15" s="1"/>
      <c r="C15" s="5">
        <f>C16/C13/C11</f>
        <v>0.80381550498642174</v>
      </c>
      <c r="D15" s="1"/>
    </row>
    <row r="16" spans="1:4" ht="15.75">
      <c r="A16" s="1" t="s">
        <v>3</v>
      </c>
      <c r="B16" s="5">
        <f>B12*B11*B14</f>
        <v>18280.308412558683</v>
      </c>
      <c r="C16" s="1">
        <v>24000</v>
      </c>
      <c r="D16" s="1">
        <v>24000</v>
      </c>
    </row>
    <row r="17" spans="1:4" ht="15.75">
      <c r="A17" s="1" t="s">
        <v>4</v>
      </c>
      <c r="B17" s="5">
        <f>B11*B13*B14</f>
        <v>24578.565932852009</v>
      </c>
      <c r="C17" s="1"/>
      <c r="D17" s="1"/>
    </row>
    <row r="19" spans="1:4" ht="15.75">
      <c r="A19" t="s">
        <v>10</v>
      </c>
      <c r="B19" s="3">
        <f>B16/1.16/(B6-B7)</f>
        <v>787.9443281275295</v>
      </c>
      <c r="C19" s="3">
        <f>C16/1.16/(C6-C7)</f>
        <v>2068.9655172413795</v>
      </c>
      <c r="D19" s="3">
        <f>D16/1.16/(D6-D7)</f>
        <v>2068.9655172413795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2012-01-03T02:15:19Z</dcterms:created>
  <dcterms:modified xsi:type="dcterms:W3CDTF">2012-01-11T00:53:25Z</dcterms:modified>
</cp:coreProperties>
</file>