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misetskiy.s\Desktop\Копии по участку\"/>
    </mc:Choice>
  </mc:AlternateContent>
  <bookViews>
    <workbookView xWindow="120" yWindow="2040" windowWidth="9720" windowHeight="5400"/>
  </bookViews>
  <sheets>
    <sheet name="12,07,21 " sheetId="11" r:id="rId1"/>
  </sheets>
  <calcPr calcId="162913"/>
</workbook>
</file>

<file path=xl/calcChain.xml><?xml version="1.0" encoding="utf-8"?>
<calcChain xmlns="http://schemas.openxmlformats.org/spreadsheetml/2006/main">
  <c r="H73" i="11" l="1"/>
  <c r="H31" i="11" l="1"/>
  <c r="H69" i="11"/>
  <c r="H27" i="11"/>
  <c r="H26" i="11"/>
  <c r="H75" i="11"/>
  <c r="H74" i="11"/>
  <c r="A41" i="11" l="1"/>
  <c r="A42" i="11" s="1"/>
  <c r="A43" i="11" s="1"/>
  <c r="A44" i="11" s="1"/>
  <c r="A45" i="11" s="1"/>
  <c r="A46" i="11" s="1"/>
  <c r="A47" i="11" s="1"/>
  <c r="A48" i="11" s="1"/>
  <c r="A49" i="11" s="1"/>
  <c r="A50" i="11" s="1"/>
  <c r="A51" i="11" s="1"/>
  <c r="A52" i="11" s="1"/>
  <c r="A53" i="11" s="1"/>
  <c r="H53" i="11" l="1"/>
  <c r="H52" i="11"/>
  <c r="H51" i="11"/>
  <c r="H47" i="11"/>
  <c r="F42" i="11"/>
  <c r="F43" i="11"/>
  <c r="F44" i="11"/>
  <c r="F45" i="11"/>
  <c r="F46" i="11"/>
  <c r="F41" i="11"/>
  <c r="H63" i="11"/>
  <c r="H60" i="11"/>
  <c r="H58" i="11"/>
  <c r="F64" i="11"/>
  <c r="F62" i="11"/>
  <c r="F61" i="11"/>
  <c r="H36" i="11"/>
  <c r="H35" i="11"/>
  <c r="H34" i="11"/>
  <c r="H33" i="11"/>
  <c r="H30" i="11"/>
  <c r="F25" i="11"/>
  <c r="F24" i="11"/>
  <c r="F23" i="11"/>
  <c r="F22" i="11"/>
  <c r="F21" i="11"/>
  <c r="H15" i="11"/>
  <c r="F14" i="11"/>
  <c r="H16" i="11" l="1"/>
  <c r="A57" i="11" l="1"/>
  <c r="A58" i="11" s="1"/>
  <c r="A59" i="11" s="1"/>
  <c r="A60" i="11" s="1"/>
  <c r="A61" i="11" s="1"/>
  <c r="A62" i="11" s="1"/>
  <c r="A63" i="11" s="1"/>
  <c r="A64" i="11" s="1"/>
  <c r="A65" i="11" s="1"/>
  <c r="A66" i="11" s="1"/>
  <c r="A67" i="11" s="1"/>
  <c r="A68" i="11" s="1"/>
  <c r="A69" i="11" s="1"/>
  <c r="H76" i="11" l="1"/>
  <c r="A19" i="11" l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H29" i="11"/>
  <c r="H67" i="11"/>
  <c r="H37" i="11" l="1"/>
  <c r="H54" i="11" l="1"/>
  <c r="F54" i="11"/>
  <c r="H68" i="11"/>
  <c r="H66" i="11"/>
  <c r="H32" i="11"/>
  <c r="H28" i="11"/>
  <c r="H77" i="11"/>
  <c r="H65" i="11"/>
  <c r="F59" i="11"/>
  <c r="F57" i="11"/>
  <c r="F20" i="11"/>
  <c r="F19" i="11"/>
  <c r="H70" i="11" l="1"/>
  <c r="I77" i="11"/>
  <c r="I54" i="11"/>
  <c r="H38" i="11"/>
  <c r="F70" i="11"/>
  <c r="F38" i="11"/>
  <c r="I70" i="11" l="1"/>
  <c r="I38" i="11"/>
  <c r="F13" i="11" l="1"/>
  <c r="F16" i="11" s="1"/>
  <c r="H80" i="11" l="1"/>
  <c r="I16" i="11" l="1"/>
  <c r="B6" i="11"/>
  <c r="C6" i="11" s="1"/>
  <c r="D6" i="11" s="1"/>
  <c r="E6" i="11" s="1"/>
  <c r="F6" i="11" s="1"/>
  <c r="G6" i="11" s="1"/>
  <c r="H6" i="11" s="1"/>
  <c r="I6" i="11" s="1"/>
  <c r="F9" i="11" l="1"/>
  <c r="F80" i="11" s="1"/>
  <c r="H9" i="11"/>
  <c r="I80" i="11" l="1"/>
  <c r="I9" i="11"/>
</calcChain>
</file>

<file path=xl/comments1.xml><?xml version="1.0" encoding="utf-8"?>
<comments xmlns="http://schemas.openxmlformats.org/spreadsheetml/2006/main">
  <authors>
    <author>Толик</author>
  </authors>
  <commentList>
    <comment ref="G5" authorId="0" shapeId="0">
      <text>
        <r>
          <rPr>
            <sz val="8"/>
            <color indexed="81"/>
            <rFont val="Tahoma"/>
            <family val="2"/>
            <charset val="204"/>
          </rPr>
          <t xml:space="preserve">Цена без НДС с учётом </t>
        </r>
        <r>
          <rPr>
            <b/>
            <sz val="8"/>
            <color indexed="81"/>
            <rFont val="Tahoma"/>
            <family val="2"/>
            <charset val="204"/>
          </rPr>
          <t>К</t>
        </r>
        <r>
          <rPr>
            <b/>
            <vertAlign val="subscript"/>
            <sz val="8"/>
            <color indexed="81"/>
            <rFont val="Tahoma"/>
            <family val="2"/>
            <charset val="204"/>
          </rPr>
          <t>отх.</t>
        </r>
      </text>
    </comment>
  </commentList>
</comments>
</file>

<file path=xl/sharedStrings.xml><?xml version="1.0" encoding="utf-8"?>
<sst xmlns="http://schemas.openxmlformats.org/spreadsheetml/2006/main" count="151" uniqueCount="105">
  <si>
    <t>м3</t>
  </si>
  <si>
    <t>м.3</t>
  </si>
  <si>
    <t>м.2</t>
  </si>
  <si>
    <t xml:space="preserve">№ </t>
  </si>
  <si>
    <t>1.</t>
  </si>
  <si>
    <t>2.</t>
  </si>
  <si>
    <t>4.</t>
  </si>
  <si>
    <t xml:space="preserve">Перелік  робіт  та  матеріалів  </t>
  </si>
  <si>
    <t>Об"єм</t>
  </si>
  <si>
    <t>Од. вимір.</t>
  </si>
  <si>
    <t>Разом</t>
  </si>
  <si>
    <t>За один.</t>
  </si>
  <si>
    <t>РОБОТИ</t>
  </si>
  <si>
    <t>МАТЕРІАЛИ</t>
  </si>
  <si>
    <t>Сума</t>
  </si>
  <si>
    <t>Ціна</t>
  </si>
  <si>
    <t>Вартість</t>
  </si>
  <si>
    <t xml:space="preserve">Винесення геодезичної  основи  ,розбивка та  закріплення  вісей споруди з висотними  відмітками  на  майданчику  </t>
  </si>
  <si>
    <t>комплекс послуг</t>
  </si>
  <si>
    <t xml:space="preserve">Доробка дна  та  відкосів  котоловану  ручним  способом </t>
  </si>
  <si>
    <t>т.</t>
  </si>
  <si>
    <t>1.Геодезичні роботи:</t>
  </si>
  <si>
    <t>Разом по розділу 3:</t>
  </si>
  <si>
    <t>Разом по розділу 2:</t>
  </si>
  <si>
    <t>Разом  по  розділу 1 :</t>
  </si>
  <si>
    <t>Разом по розділу 4:</t>
  </si>
  <si>
    <t>т</t>
  </si>
  <si>
    <t xml:space="preserve">Пісок  будівельний з доставкою для зворотньої засипки </t>
  </si>
  <si>
    <t>Разом по розділу 5:</t>
  </si>
  <si>
    <t>Разом  по  розділу 6:</t>
  </si>
  <si>
    <t>змін</t>
  </si>
  <si>
    <t xml:space="preserve">Проволока  вязальна </t>
  </si>
  <si>
    <t>кг</t>
  </si>
  <si>
    <t>3. Облаштування  стрічкового монолітного фундаменту  :</t>
  </si>
  <si>
    <t xml:space="preserve">Розробка грунта під котлован / траншею фундаменту  механізованим  способом   з переміщенням  грунту  у  відвал  </t>
  </si>
  <si>
    <t xml:space="preserve">3. </t>
  </si>
  <si>
    <t>2.Земельні  роботи ,підготовка  основи  :</t>
  </si>
  <si>
    <t xml:space="preserve">Монтаж  опалубки  </t>
  </si>
  <si>
    <t xml:space="preserve">Армування </t>
  </si>
  <si>
    <t xml:space="preserve">Бетонування  з ущільненням вібратором </t>
  </si>
  <si>
    <t xml:space="preserve">Демонтаж  опалубки  </t>
  </si>
  <si>
    <t xml:space="preserve">Утеплення  підземної частини фундаменту  </t>
  </si>
  <si>
    <t>м.п.</t>
  </si>
  <si>
    <t>Облаштування закладних  деталей  для  інженерних вводів</t>
  </si>
  <si>
    <t>шт</t>
  </si>
  <si>
    <t>Арматура  ф 10 мм    А400 С</t>
  </si>
  <si>
    <t>лист</t>
  </si>
  <si>
    <t xml:space="preserve">Клей  Полімін П-20 </t>
  </si>
  <si>
    <t>відро</t>
  </si>
  <si>
    <t>Армування  та  бетонування  тов 100мм</t>
  </si>
  <si>
    <t xml:space="preserve">Планування та ущільнення  щебня </t>
  </si>
  <si>
    <t xml:space="preserve">Розводка  каналізаційних  мереж </t>
  </si>
  <si>
    <t>компл.</t>
  </si>
  <si>
    <t>м.п</t>
  </si>
  <si>
    <t>рулон</t>
  </si>
  <si>
    <t xml:space="preserve">Щебінь  з доставкою  </t>
  </si>
  <si>
    <t xml:space="preserve">Щебінь  з доставкою </t>
  </si>
  <si>
    <t xml:space="preserve">Облаштування  підсилення  під  перегородки  </t>
  </si>
  <si>
    <t xml:space="preserve">Пісок  з доставкою </t>
  </si>
  <si>
    <t>Комплект  труб  каналізаціїї</t>
  </si>
  <si>
    <t>комл.</t>
  </si>
  <si>
    <t>Арматура  ф 8  А400С</t>
  </si>
  <si>
    <t>Земельні  роботи  ручним  способом</t>
  </si>
  <si>
    <t>Планування  та  трамбування  щебня 100мм</t>
  </si>
  <si>
    <t>Монтаж  демонтаж  опалубки  на  ступені</t>
  </si>
  <si>
    <t>Плануванн піску під терраси тов 440мм</t>
  </si>
  <si>
    <t xml:space="preserve">1.Розрахунок  "ФУНДАМЕНТ"   </t>
  </si>
  <si>
    <t xml:space="preserve">Пиломатеріали  для опалубки  </t>
  </si>
  <si>
    <t xml:space="preserve">Пісок  з  доставкою </t>
  </si>
  <si>
    <t>Плівка  п/е</t>
  </si>
  <si>
    <t>є в залишку</t>
  </si>
  <si>
    <t xml:space="preserve">Оренда  бетононасосу    , зміна  2-4год </t>
  </si>
  <si>
    <t xml:space="preserve">Разом  по  кошторису1. -Фундамент   ,грн </t>
  </si>
  <si>
    <t>компл</t>
  </si>
  <si>
    <t>по факту</t>
  </si>
  <si>
    <t>4. Облаштування  фундаментів террас  та ганку  :</t>
  </si>
  <si>
    <t>детальний звіт</t>
  </si>
  <si>
    <t>зміни</t>
  </si>
  <si>
    <t>трактор 2 зміни</t>
  </si>
  <si>
    <t>Підсипка  щебнем   з трамбовкою ,тов  шару 100мм</t>
  </si>
  <si>
    <t>Гідроізоляція  фундаменту  з  двох строрін</t>
  </si>
  <si>
    <t>Оренда  трактора для  облуштування  траншеї  /котловану</t>
  </si>
  <si>
    <t>Арматура  ф 8 мм    А400 С</t>
  </si>
  <si>
    <t>Арматура  ф 8 мм    А240 С</t>
  </si>
  <si>
    <t>Бетон  М-300    P4  з доставкою   ,</t>
  </si>
  <si>
    <t xml:space="preserve">Термодюбель  </t>
  </si>
  <si>
    <t xml:space="preserve">Мастика  бітумна   Техноніколь ,аквамаст  </t>
  </si>
  <si>
    <t xml:space="preserve">ЕППС тов 100мм  ,пенографит </t>
  </si>
  <si>
    <t xml:space="preserve">м.п </t>
  </si>
  <si>
    <t xml:space="preserve">Бетон   м-350   , P4  з доставкою </t>
  </si>
  <si>
    <t xml:space="preserve">Оренда  трактора для  зворотньої засипки </t>
  </si>
  <si>
    <t>Планування та ущільнення  піску ,товщина  шару 500 мм</t>
  </si>
  <si>
    <t>детальн звіт</t>
  </si>
  <si>
    <t xml:space="preserve">Плівка п/е  ,200 мікрон </t>
  </si>
  <si>
    <t xml:space="preserve">Бетон  М-300  P-4    з доставкою </t>
  </si>
  <si>
    <t xml:space="preserve">Усі  кріплення  та  витратні  матеріали  </t>
  </si>
  <si>
    <t xml:space="preserve">Замовник   забезпечує  електроживлення   220В  не  менше  3-кВт , водопостачання , умови для проживання  бригади    , будівельний вагончик 2,5*6 м   або  аналогічне  житло 4 ліжка  з  матрацами    . Матеріал  для  тимчасової  душової  та  туалету </t>
  </si>
  <si>
    <t xml:space="preserve">Доставки  будматеріалів  ,інструментів ,  та комплектуючих </t>
  </si>
  <si>
    <t xml:space="preserve">Пиламатеріали для опалубки  </t>
  </si>
  <si>
    <t xml:space="preserve">Оренда  опалубки стін фундаментів   ,14 днів </t>
  </si>
  <si>
    <t>5. Облаштування  монолітної   основи  підлога по грунту  та  розводка каналізаційних  мереж  :</t>
  </si>
  <si>
    <t xml:space="preserve">уточнюється </t>
  </si>
  <si>
    <t>3.</t>
  </si>
  <si>
    <t>6. Послуги техніки :</t>
  </si>
  <si>
    <t xml:space="preserve">  Розрахунки  між  сторонами  проходять на  підставі  графіку  фінансування та   актів виконаних  робіт по фактичним показниках ,вартість ,якість  та кількість   основних   матеріалів  уточнюється  на  момент  закупівлі  ,або замовник  купує їх  самостійно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</si>
</sst>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43" x14ac:knownFonts="1">
    <font>
      <sz val="10"/>
      <name val="Arial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sz val="10"/>
      <name val="Arial Cyr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  <charset val="204"/>
    </font>
    <font>
      <sz val="10"/>
      <name val="Tahoma"/>
      <family val="2"/>
      <charset val="204"/>
    </font>
    <font>
      <b/>
      <sz val="8"/>
      <name val="Tahoma"/>
      <family val="2"/>
      <charset val="204"/>
    </font>
    <font>
      <b/>
      <sz val="10"/>
      <name val="Tahoma"/>
      <family val="2"/>
      <charset val="204"/>
    </font>
    <font>
      <sz val="8"/>
      <name val="Tahoma"/>
      <family val="2"/>
      <charset val="204"/>
    </font>
    <font>
      <b/>
      <sz val="12"/>
      <name val="Tahoma"/>
      <family val="2"/>
      <charset val="204"/>
    </font>
    <font>
      <sz val="12"/>
      <name val="Tahoma"/>
      <family val="2"/>
      <charset val="204"/>
    </font>
    <font>
      <sz val="12"/>
      <color theme="1"/>
      <name val="Tahoma"/>
      <family val="2"/>
      <charset val="204"/>
    </font>
    <font>
      <b/>
      <sz val="12"/>
      <color rgb="FF7030A0"/>
      <name val="Tahoma"/>
      <family val="2"/>
      <charset val="204"/>
    </font>
    <font>
      <sz val="12"/>
      <color rgb="FF7030A0"/>
      <name val="Tahoma"/>
      <family val="2"/>
      <charset val="204"/>
    </font>
    <font>
      <sz val="8"/>
      <color indexed="81"/>
      <name val="Tahoma"/>
      <family val="2"/>
      <charset val="204"/>
    </font>
    <font>
      <b/>
      <sz val="8"/>
      <color indexed="81"/>
      <name val="Tahoma"/>
      <family val="2"/>
      <charset val="204"/>
    </font>
    <font>
      <b/>
      <vertAlign val="subscript"/>
      <sz val="8"/>
      <color indexed="81"/>
      <name val="Tahoma"/>
      <family val="2"/>
      <charset val="204"/>
    </font>
    <font>
      <b/>
      <sz val="14"/>
      <color rgb="FFFF0000"/>
      <name val="Tahoma"/>
      <family val="2"/>
      <charset val="204"/>
    </font>
    <font>
      <b/>
      <sz val="12"/>
      <color rgb="FFFF0000"/>
      <name val="Tahoma"/>
      <family val="2"/>
      <charset val="204"/>
    </font>
    <font>
      <sz val="12"/>
      <color rgb="FFFF0000"/>
      <name val="Tahoma"/>
      <family val="2"/>
      <charset val="204"/>
    </font>
    <font>
      <i/>
      <sz val="12"/>
      <color rgb="FFFF0000"/>
      <name val="Tahoma"/>
      <family val="2"/>
      <charset val="204"/>
    </font>
    <font>
      <b/>
      <sz val="12"/>
      <color theme="1"/>
      <name val="Tahoma"/>
      <family val="2"/>
      <charset val="204"/>
    </font>
    <font>
      <b/>
      <sz val="12"/>
      <name val="Arial"/>
      <family val="2"/>
      <charset val="204"/>
    </font>
    <font>
      <b/>
      <sz val="16"/>
      <color rgb="FF002060"/>
      <name val="Tahoma"/>
      <family val="2"/>
      <charset val="204"/>
    </font>
    <font>
      <b/>
      <sz val="14"/>
      <name val="Tahoma"/>
      <family val="2"/>
      <charset val="204"/>
    </font>
    <font>
      <b/>
      <i/>
      <sz val="11"/>
      <color rgb="FF00B050"/>
      <name val="Tahoma"/>
      <family val="2"/>
      <charset val="204"/>
    </font>
    <font>
      <sz val="10"/>
      <color rgb="FF00B050"/>
      <name val="Tahoma"/>
      <family val="2"/>
      <charset val="204"/>
    </font>
    <font>
      <b/>
      <sz val="10"/>
      <color rgb="FF00B050"/>
      <name val="Tahoma"/>
      <family val="2"/>
      <charset val="204"/>
    </font>
    <font>
      <b/>
      <sz val="12"/>
      <color rgb="FF00B050"/>
      <name val="Tahoma"/>
      <family val="2"/>
      <charset val="204"/>
    </font>
  </fonts>
  <fills count="20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44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hair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55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55"/>
      </right>
      <top/>
      <bottom style="medium">
        <color indexed="64"/>
      </bottom>
      <diagonal/>
    </border>
    <border>
      <left/>
      <right style="thin">
        <color indexed="55"/>
      </right>
      <top/>
      <bottom style="medium">
        <color indexed="64"/>
      </bottom>
      <diagonal/>
    </border>
    <border>
      <left style="thin">
        <color indexed="55"/>
      </left>
      <right style="thin">
        <color indexed="55"/>
      </right>
      <top/>
      <bottom style="medium">
        <color indexed="64"/>
      </bottom>
      <diagonal/>
    </border>
    <border>
      <left style="thin">
        <color indexed="55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ashed">
        <color indexed="64"/>
      </top>
      <bottom/>
      <diagonal/>
    </border>
    <border>
      <left/>
      <right/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3" fillId="6" borderId="1" applyNumberFormat="0" applyAlignment="0" applyProtection="0"/>
    <xf numFmtId="0" fontId="4" fillId="15" borderId="2" applyNumberFormat="0" applyAlignment="0" applyProtection="0"/>
    <xf numFmtId="0" fontId="5" fillId="15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6" borderId="7" applyNumberFormat="0" applyAlignment="0" applyProtection="0"/>
    <xf numFmtId="0" fontId="12" fillId="0" borderId="0" applyNumberFormat="0" applyFill="0" applyBorder="0" applyAlignment="0" applyProtection="0"/>
    <xf numFmtId="0" fontId="13" fillId="6" borderId="0" applyNumberFormat="0" applyBorder="0" applyAlignment="0" applyProtection="0"/>
    <xf numFmtId="0" fontId="6" fillId="0" borderId="0"/>
    <xf numFmtId="0" fontId="6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6" fillId="4" borderId="8" applyNumberFormat="0" applyFont="0" applyAlignment="0" applyProtection="0"/>
    <xf numFmtId="0" fontId="16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2" borderId="0" applyNumberFormat="0" applyBorder="0" applyAlignment="0" applyProtection="0"/>
  </cellStyleXfs>
  <cellXfs count="161">
    <xf numFmtId="0" fontId="0" fillId="0" borderId="0" xfId="0"/>
    <xf numFmtId="0" fontId="19" fillId="0" borderId="0" xfId="37" applyFont="1" applyFill="1" applyBorder="1" applyProtection="1">
      <protection locked="0"/>
    </xf>
    <xf numFmtId="1" fontId="22" fillId="0" borderId="0" xfId="37" applyNumberFormat="1" applyFont="1" applyFill="1" applyBorder="1" applyAlignment="1" applyProtection="1">
      <alignment horizontal="center" vertical="top"/>
      <protection locked="0"/>
    </xf>
    <xf numFmtId="49" fontId="20" fillId="0" borderId="0" xfId="37" applyNumberFormat="1" applyFont="1" applyFill="1" applyBorder="1" applyAlignment="1" applyProtection="1">
      <alignment horizontal="left" vertical="top" wrapText="1"/>
      <protection locked="0"/>
    </xf>
    <xf numFmtId="49" fontId="22" fillId="0" borderId="0" xfId="37" applyNumberFormat="1" applyFont="1" applyFill="1" applyBorder="1" applyAlignment="1" applyProtection="1">
      <alignment horizontal="left" vertical="top" wrapText="1"/>
      <protection locked="0"/>
    </xf>
    <xf numFmtId="164" fontId="22" fillId="0" borderId="0" xfId="37" applyNumberFormat="1" applyFont="1" applyFill="1" applyBorder="1" applyAlignment="1" applyProtection="1">
      <alignment horizontal="right" vertical="top"/>
      <protection locked="0"/>
    </xf>
    <xf numFmtId="165" fontId="22" fillId="0" borderId="0" xfId="37" applyNumberFormat="1" applyFont="1" applyFill="1" applyBorder="1" applyAlignment="1" applyProtection="1">
      <alignment horizontal="right" vertical="top"/>
      <protection locked="0"/>
    </xf>
    <xf numFmtId="0" fontId="21" fillId="0" borderId="0" xfId="37" applyFont="1" applyFill="1" applyBorder="1" applyProtection="1">
      <protection locked="0"/>
    </xf>
    <xf numFmtId="0" fontId="22" fillId="0" borderId="0" xfId="0" applyFont="1" applyFill="1" applyBorder="1" applyProtection="1">
      <protection locked="0"/>
    </xf>
    <xf numFmtId="49" fontId="23" fillId="0" borderId="13" xfId="37" applyNumberFormat="1" applyFont="1" applyFill="1" applyBorder="1" applyAlignment="1" applyProtection="1">
      <alignment horizontal="center" vertical="center" wrapText="1"/>
      <protection locked="0"/>
    </xf>
    <xf numFmtId="49" fontId="23" fillId="0" borderId="14" xfId="37" applyNumberFormat="1" applyFont="1" applyFill="1" applyBorder="1" applyAlignment="1" applyProtection="1">
      <alignment horizontal="center" vertical="center" wrapText="1"/>
      <protection locked="0"/>
    </xf>
    <xf numFmtId="1" fontId="24" fillId="0" borderId="29" xfId="37" applyNumberFormat="1" applyFont="1" applyFill="1" applyBorder="1" applyAlignment="1" applyProtection="1">
      <alignment horizontal="center" vertical="center"/>
      <protection locked="0"/>
    </xf>
    <xf numFmtId="1" fontId="23" fillId="0" borderId="30" xfId="37" applyNumberFormat="1" applyFont="1" applyFill="1" applyBorder="1" applyAlignment="1" applyProtection="1">
      <alignment horizontal="center" vertical="center"/>
      <protection locked="0"/>
    </xf>
    <xf numFmtId="1" fontId="24" fillId="0" borderId="31" xfId="37" applyNumberFormat="1" applyFont="1" applyFill="1" applyBorder="1" applyAlignment="1" applyProtection="1">
      <alignment horizontal="center" vertical="center"/>
      <protection locked="0"/>
    </xf>
    <xf numFmtId="1" fontId="24" fillId="0" borderId="32" xfId="37" applyNumberFormat="1" applyFont="1" applyFill="1" applyBorder="1" applyAlignment="1" applyProtection="1">
      <alignment horizontal="center" vertical="center"/>
      <protection locked="0"/>
    </xf>
    <xf numFmtId="1" fontId="26" fillId="18" borderId="13" xfId="37" applyNumberFormat="1" applyFont="1" applyFill="1" applyBorder="1" applyAlignment="1" applyProtection="1">
      <alignment horizontal="left" vertical="top"/>
      <protection locked="0"/>
    </xf>
    <xf numFmtId="49" fontId="26" fillId="18" borderId="21" xfId="37" applyNumberFormat="1" applyFont="1" applyFill="1" applyBorder="1" applyAlignment="1" applyProtection="1">
      <alignment horizontal="right" vertical="top" wrapText="1"/>
      <protection locked="0"/>
    </xf>
    <xf numFmtId="2" fontId="26" fillId="18" borderId="13" xfId="37" applyNumberFormat="1" applyFont="1" applyFill="1" applyBorder="1" applyAlignment="1" applyProtection="1">
      <alignment horizontal="right" vertical="top"/>
      <protection locked="0"/>
    </xf>
    <xf numFmtId="2" fontId="26" fillId="18" borderId="13" xfId="37" applyNumberFormat="1" applyFont="1" applyFill="1" applyBorder="1" applyAlignment="1" applyProtection="1">
      <alignment horizontal="left" vertical="top" wrapText="1"/>
      <protection locked="0"/>
    </xf>
    <xf numFmtId="2" fontId="26" fillId="18" borderId="22" xfId="37" applyNumberFormat="1" applyFont="1" applyFill="1" applyBorder="1" applyAlignment="1" applyProtection="1">
      <alignment horizontal="center" vertical="top"/>
      <protection locked="0"/>
    </xf>
    <xf numFmtId="2" fontId="26" fillId="18" borderId="21" xfId="37" applyNumberFormat="1" applyFont="1" applyFill="1" applyBorder="1" applyAlignment="1" applyProtection="1">
      <alignment horizontal="right" vertical="top"/>
      <protection locked="0"/>
    </xf>
    <xf numFmtId="2" fontId="26" fillId="18" borderId="13" xfId="37" applyNumberFormat="1" applyFont="1" applyFill="1" applyBorder="1" applyAlignment="1" applyProtection="1">
      <alignment horizontal="center" vertical="top"/>
      <protection locked="0"/>
    </xf>
    <xf numFmtId="1" fontId="24" fillId="0" borderId="16" xfId="37" applyNumberFormat="1" applyFont="1" applyFill="1" applyBorder="1" applyAlignment="1" applyProtection="1">
      <alignment horizontal="center" vertical="top"/>
      <protection locked="0"/>
    </xf>
    <xf numFmtId="49" fontId="25" fillId="0" borderId="26" xfId="37" applyNumberFormat="1" applyFont="1" applyFill="1" applyBorder="1" applyAlignment="1" applyProtection="1">
      <alignment horizontal="left" vertical="top" wrapText="1"/>
      <protection locked="0"/>
    </xf>
    <xf numFmtId="2" fontId="25" fillId="0" borderId="16" xfId="37" applyNumberFormat="1" applyFont="1" applyFill="1" applyBorder="1" applyAlignment="1" applyProtection="1">
      <alignment horizontal="center" vertical="center"/>
      <protection locked="0"/>
    </xf>
    <xf numFmtId="2" fontId="25" fillId="0" borderId="34" xfId="37" applyNumberFormat="1" applyFont="1" applyFill="1" applyBorder="1" applyAlignment="1" applyProtection="1">
      <alignment horizontal="center" vertical="center" wrapText="1"/>
      <protection locked="0"/>
    </xf>
    <xf numFmtId="2" fontId="25" fillId="0" borderId="34" xfId="37" applyNumberFormat="1" applyFont="1" applyFill="1" applyBorder="1" applyAlignment="1" applyProtection="1">
      <alignment horizontal="center" vertical="center"/>
      <protection locked="0"/>
    </xf>
    <xf numFmtId="2" fontId="25" fillId="0" borderId="35" xfId="37" applyNumberFormat="1" applyFont="1" applyFill="1" applyBorder="1" applyAlignment="1" applyProtection="1">
      <alignment horizontal="center" vertical="center"/>
      <protection locked="0"/>
    </xf>
    <xf numFmtId="2" fontId="25" fillId="0" borderId="36" xfId="37" applyNumberFormat="1" applyFont="1" applyFill="1" applyBorder="1" applyAlignment="1" applyProtection="1">
      <alignment horizontal="center" vertical="center"/>
      <protection locked="0"/>
    </xf>
    <xf numFmtId="2" fontId="24" fillId="0" borderId="34" xfId="37" applyNumberFormat="1" applyFont="1" applyFill="1" applyBorder="1" applyAlignment="1" applyProtection="1">
      <alignment horizontal="center" vertical="center"/>
      <protection locked="0"/>
    </xf>
    <xf numFmtId="4" fontId="24" fillId="0" borderId="34" xfId="37" applyNumberFormat="1" applyFont="1" applyFill="1" applyBorder="1" applyAlignment="1" applyProtection="1">
      <alignment horizontal="center" vertical="center"/>
      <protection locked="0"/>
    </xf>
    <xf numFmtId="1" fontId="27" fillId="18" borderId="13" xfId="37" applyNumberFormat="1" applyFont="1" applyFill="1" applyBorder="1" applyAlignment="1" applyProtection="1">
      <alignment horizontal="center" vertical="top"/>
      <protection locked="0"/>
    </xf>
    <xf numFmtId="3" fontId="26" fillId="18" borderId="13" xfId="37" applyNumberFormat="1" applyFont="1" applyFill="1" applyBorder="1" applyAlignment="1" applyProtection="1">
      <alignment horizontal="right" vertical="top"/>
      <protection locked="0"/>
    </xf>
    <xf numFmtId="3" fontId="26" fillId="18" borderId="13" xfId="37" applyNumberFormat="1" applyFont="1" applyFill="1" applyBorder="1" applyAlignment="1" applyProtection="1">
      <alignment horizontal="left" vertical="top" wrapText="1"/>
      <protection locked="0"/>
    </xf>
    <xf numFmtId="4" fontId="26" fillId="18" borderId="13" xfId="37" applyNumberFormat="1" applyFont="1" applyFill="1" applyBorder="1" applyAlignment="1" applyProtection="1">
      <alignment horizontal="right" vertical="top"/>
      <protection locked="0"/>
    </xf>
    <xf numFmtId="4" fontId="26" fillId="18" borderId="21" xfId="37" applyNumberFormat="1" applyFont="1" applyFill="1" applyBorder="1" applyAlignment="1" applyProtection="1">
      <alignment horizontal="right" vertical="top"/>
      <protection locked="0"/>
    </xf>
    <xf numFmtId="4" fontId="26" fillId="18" borderId="13" xfId="37" applyNumberFormat="1" applyFont="1" applyFill="1" applyBorder="1" applyAlignment="1" applyProtection="1">
      <alignment horizontal="center" vertical="top"/>
      <protection locked="0"/>
    </xf>
    <xf numFmtId="165" fontId="26" fillId="18" borderId="13" xfId="37" applyNumberFormat="1" applyFont="1" applyFill="1" applyBorder="1" applyAlignment="1" applyProtection="1">
      <alignment horizontal="center" vertical="top"/>
      <protection locked="0"/>
    </xf>
    <xf numFmtId="1" fontId="24" fillId="0" borderId="16" xfId="37" applyNumberFormat="1" applyFont="1" applyFill="1" applyBorder="1" applyAlignment="1" applyProtection="1">
      <alignment horizontal="center" vertical="center"/>
      <protection locked="0"/>
    </xf>
    <xf numFmtId="164" fontId="24" fillId="0" borderId="10" xfId="37" applyNumberFormat="1" applyFont="1" applyFill="1" applyBorder="1" applyAlignment="1" applyProtection="1">
      <alignment horizontal="center" vertical="center"/>
      <protection locked="0"/>
    </xf>
    <xf numFmtId="49" fontId="24" fillId="0" borderId="10" xfId="37" applyNumberFormat="1" applyFont="1" applyFill="1" applyBorder="1" applyAlignment="1" applyProtection="1">
      <alignment horizontal="center" vertical="center" wrapText="1"/>
      <protection locked="0"/>
    </xf>
    <xf numFmtId="4" fontId="24" fillId="0" borderId="11" xfId="37" applyNumberFormat="1" applyFont="1" applyFill="1" applyBorder="1" applyAlignment="1" applyProtection="1">
      <alignment horizontal="center" vertical="center"/>
      <protection locked="0"/>
    </xf>
    <xf numFmtId="165" fontId="25" fillId="0" borderId="25" xfId="37" applyNumberFormat="1" applyFont="1" applyFill="1" applyBorder="1" applyAlignment="1" applyProtection="1">
      <alignment horizontal="center" vertical="center"/>
      <protection locked="0"/>
    </xf>
    <xf numFmtId="165" fontId="24" fillId="0" borderId="23" xfId="37" applyNumberFormat="1" applyFont="1" applyFill="1" applyBorder="1" applyAlignment="1" applyProtection="1">
      <alignment horizontal="center" vertical="center"/>
      <protection locked="0"/>
    </xf>
    <xf numFmtId="4" fontId="24" fillId="0" borderId="10" xfId="37" applyNumberFormat="1" applyFont="1" applyFill="1" applyBorder="1" applyAlignment="1" applyProtection="1">
      <alignment horizontal="center" vertical="center"/>
      <protection locked="0"/>
    </xf>
    <xf numFmtId="1" fontId="24" fillId="0" borderId="10" xfId="37" applyNumberFormat="1" applyFont="1" applyFill="1" applyBorder="1" applyAlignment="1" applyProtection="1">
      <alignment horizontal="center" vertical="center"/>
      <protection locked="0"/>
    </xf>
    <xf numFmtId="4" fontId="24" fillId="0" borderId="15" xfId="37" applyNumberFormat="1" applyFont="1" applyFill="1" applyBorder="1" applyAlignment="1" applyProtection="1">
      <alignment horizontal="center" vertical="center"/>
      <protection locked="0"/>
    </xf>
    <xf numFmtId="165" fontId="25" fillId="0" borderId="33" xfId="37" applyNumberFormat="1" applyFont="1" applyFill="1" applyBorder="1" applyAlignment="1" applyProtection="1">
      <alignment horizontal="center" vertical="center"/>
      <protection locked="0"/>
    </xf>
    <xf numFmtId="4" fontId="24" fillId="0" borderId="20" xfId="37" applyNumberFormat="1" applyFont="1" applyFill="1" applyBorder="1" applyAlignment="1" applyProtection="1">
      <alignment horizontal="center" vertical="center"/>
      <protection locked="0"/>
    </xf>
    <xf numFmtId="49" fontId="24" fillId="0" borderId="11" xfId="37" applyNumberFormat="1" applyFont="1" applyFill="1" applyBorder="1" applyAlignment="1" applyProtection="1">
      <alignment horizontal="center" vertical="center" wrapText="1"/>
      <protection locked="0"/>
    </xf>
    <xf numFmtId="165" fontId="25" fillId="0" borderId="24" xfId="37" applyNumberFormat="1" applyFont="1" applyFill="1" applyBorder="1" applyAlignment="1" applyProtection="1">
      <alignment horizontal="center" vertical="center"/>
      <protection locked="0"/>
    </xf>
    <xf numFmtId="49" fontId="24" fillId="0" borderId="23" xfId="37" applyNumberFormat="1" applyFont="1" applyFill="1" applyBorder="1" applyAlignment="1" applyProtection="1">
      <alignment horizontal="left" vertical="center" wrapText="1"/>
      <protection locked="0"/>
    </xf>
    <xf numFmtId="49" fontId="24" fillId="0" borderId="20" xfId="37" applyNumberFormat="1" applyFont="1" applyFill="1" applyBorder="1" applyAlignment="1" applyProtection="1">
      <alignment horizontal="left" vertical="center" wrapText="1"/>
      <protection locked="0"/>
    </xf>
    <xf numFmtId="4" fontId="24" fillId="0" borderId="18" xfId="37" applyNumberFormat="1" applyFont="1" applyFill="1" applyBorder="1" applyAlignment="1" applyProtection="1">
      <alignment horizontal="center" vertical="center"/>
      <protection locked="0"/>
    </xf>
    <xf numFmtId="4" fontId="24" fillId="0" borderId="23" xfId="37" applyNumberFormat="1" applyFont="1" applyFill="1" applyBorder="1" applyAlignment="1" applyProtection="1">
      <alignment horizontal="center" vertical="center"/>
      <protection locked="0"/>
    </xf>
    <xf numFmtId="2" fontId="24" fillId="0" borderId="10" xfId="37" applyNumberFormat="1" applyFont="1" applyFill="1" applyBorder="1" applyAlignment="1" applyProtection="1">
      <alignment horizontal="center" vertical="center"/>
      <protection locked="0"/>
    </xf>
    <xf numFmtId="2" fontId="24" fillId="0" borderId="11" xfId="37" applyNumberFormat="1" applyFont="1" applyFill="1" applyBorder="1" applyAlignment="1" applyProtection="1">
      <alignment horizontal="center" vertical="center"/>
      <protection locked="0"/>
    </xf>
    <xf numFmtId="165" fontId="25" fillId="0" borderId="18" xfId="37" applyNumberFormat="1" applyFont="1" applyFill="1" applyBorder="1" applyAlignment="1" applyProtection="1">
      <alignment horizontal="center" vertical="center"/>
      <protection locked="0"/>
    </xf>
    <xf numFmtId="165" fontId="25" fillId="0" borderId="11" xfId="37" applyNumberFormat="1" applyFont="1" applyFill="1" applyBorder="1" applyAlignment="1" applyProtection="1">
      <alignment horizontal="center" vertical="center"/>
      <protection locked="0"/>
    </xf>
    <xf numFmtId="49" fontId="25" fillId="0" borderId="11" xfId="37" applyNumberFormat="1" applyFont="1" applyFill="1" applyBorder="1" applyAlignment="1" applyProtection="1">
      <alignment horizontal="left" vertical="center" wrapText="1"/>
      <protection locked="0"/>
    </xf>
    <xf numFmtId="2" fontId="24" fillId="0" borderId="34" xfId="37" applyNumberFormat="1" applyFont="1" applyFill="1" applyBorder="1" applyProtection="1">
      <protection locked="0"/>
    </xf>
    <xf numFmtId="0" fontId="24" fillId="0" borderId="34" xfId="37" applyFont="1" applyFill="1" applyBorder="1" applyProtection="1">
      <protection locked="0"/>
    </xf>
    <xf numFmtId="0" fontId="26" fillId="18" borderId="13" xfId="37" applyFont="1" applyFill="1" applyBorder="1" applyProtection="1">
      <protection locked="0"/>
    </xf>
    <xf numFmtId="0" fontId="24" fillId="0" borderId="36" xfId="37" applyFont="1" applyFill="1" applyBorder="1" applyProtection="1">
      <protection locked="0"/>
    </xf>
    <xf numFmtId="2" fontId="24" fillId="0" borderId="34" xfId="37" applyNumberFormat="1" applyFont="1" applyFill="1" applyBorder="1" applyAlignment="1" applyProtection="1">
      <alignment horizontal="center"/>
      <protection locked="0"/>
    </xf>
    <xf numFmtId="0" fontId="24" fillId="0" borderId="11" xfId="37" applyFont="1" applyFill="1" applyBorder="1" applyAlignment="1" applyProtection="1">
      <alignment horizontal="center" vertical="center"/>
      <protection locked="0"/>
    </xf>
    <xf numFmtId="0" fontId="32" fillId="0" borderId="12" xfId="37" applyNumberFormat="1" applyFont="1" applyFill="1" applyBorder="1" applyAlignment="1" applyProtection="1">
      <alignment horizontal="center" vertical="center" wrapText="1"/>
      <protection locked="0"/>
    </xf>
    <xf numFmtId="0" fontId="24" fillId="0" borderId="38" xfId="37" applyFont="1" applyFill="1" applyBorder="1" applyAlignment="1" applyProtection="1">
      <alignment horizontal="left" vertical="center"/>
      <protection locked="0"/>
    </xf>
    <xf numFmtId="0" fontId="26" fillId="18" borderId="21" xfId="37" applyFont="1" applyFill="1" applyBorder="1" applyAlignment="1" applyProtection="1">
      <alignment horizontal="right"/>
      <protection locked="0"/>
    </xf>
    <xf numFmtId="4" fontId="26" fillId="18" borderId="22" xfId="37" applyNumberFormat="1" applyFont="1" applyFill="1" applyBorder="1" applyAlignment="1" applyProtection="1">
      <alignment horizontal="center" vertical="top"/>
      <protection locked="0"/>
    </xf>
    <xf numFmtId="4" fontId="26" fillId="18" borderId="13" xfId="37" applyNumberFormat="1" applyFont="1" applyFill="1" applyBorder="1" applyAlignment="1" applyProtection="1">
      <alignment horizontal="center"/>
      <protection locked="0"/>
    </xf>
    <xf numFmtId="0" fontId="24" fillId="0" borderId="34" xfId="37" applyFont="1" applyFill="1" applyBorder="1" applyAlignment="1" applyProtection="1">
      <alignment horizontal="center"/>
      <protection locked="0"/>
    </xf>
    <xf numFmtId="49" fontId="23" fillId="0" borderId="16" xfId="37" applyNumberFormat="1" applyFont="1" applyFill="1" applyBorder="1" applyAlignment="1" applyProtection="1">
      <alignment horizontal="center" vertical="center" wrapText="1"/>
      <protection locked="0"/>
    </xf>
    <xf numFmtId="4" fontId="24" fillId="0" borderId="16" xfId="37" applyNumberFormat="1" applyFont="1" applyFill="1" applyBorder="1" applyAlignment="1" applyProtection="1">
      <alignment horizontal="center" vertical="center"/>
      <protection locked="0"/>
    </xf>
    <xf numFmtId="164" fontId="24" fillId="0" borderId="12" xfId="37" applyNumberFormat="1" applyFont="1" applyFill="1" applyBorder="1" applyAlignment="1" applyProtection="1">
      <alignment horizontal="center" vertical="center"/>
      <protection locked="0"/>
    </xf>
    <xf numFmtId="49" fontId="24" fillId="0" borderId="0" xfId="37" applyNumberFormat="1" applyFont="1" applyFill="1" applyBorder="1" applyAlignment="1" applyProtection="1">
      <alignment horizontal="left" vertical="center" wrapText="1"/>
      <protection locked="0"/>
    </xf>
    <xf numFmtId="4" fontId="24" fillId="0" borderId="12" xfId="37" applyNumberFormat="1" applyFont="1" applyFill="1" applyBorder="1" applyAlignment="1" applyProtection="1">
      <alignment horizontal="center" vertical="center"/>
      <protection locked="0"/>
    </xf>
    <xf numFmtId="4" fontId="24" fillId="0" borderId="40" xfId="37" applyNumberFormat="1" applyFont="1" applyFill="1" applyBorder="1" applyAlignment="1" applyProtection="1">
      <alignment horizontal="center" vertical="center"/>
      <protection locked="0"/>
    </xf>
    <xf numFmtId="4" fontId="34" fillId="0" borderId="10" xfId="37" applyNumberFormat="1" applyFont="1" applyFill="1" applyBorder="1" applyAlignment="1" applyProtection="1">
      <alignment horizontal="center" vertical="center"/>
      <protection locked="0"/>
    </xf>
    <xf numFmtId="49" fontId="25" fillId="0" borderId="20" xfId="37" applyNumberFormat="1" applyFont="1" applyFill="1" applyBorder="1" applyAlignment="1" applyProtection="1">
      <alignment horizontal="left" vertical="center" wrapText="1"/>
      <protection locked="0"/>
    </xf>
    <xf numFmtId="165" fontId="24" fillId="0" borderId="11" xfId="37" applyNumberFormat="1" applyFont="1" applyFill="1" applyBorder="1" applyAlignment="1" applyProtection="1">
      <alignment horizontal="center" vertical="center"/>
      <protection locked="0"/>
    </xf>
    <xf numFmtId="1" fontId="24" fillId="0" borderId="11" xfId="37" applyNumberFormat="1" applyFont="1" applyFill="1" applyBorder="1" applyAlignment="1" applyProtection="1">
      <alignment horizontal="center" vertical="center"/>
      <protection locked="0"/>
    </xf>
    <xf numFmtId="165" fontId="24" fillId="0" borderId="34" xfId="37" applyNumberFormat="1" applyFont="1" applyFill="1" applyBorder="1" applyAlignment="1" applyProtection="1">
      <alignment horizontal="center" vertical="center"/>
      <protection locked="0"/>
    </xf>
    <xf numFmtId="49" fontId="24" fillId="0" borderId="11" xfId="37" applyNumberFormat="1" applyFont="1" applyFill="1" applyBorder="1" applyAlignment="1" applyProtection="1">
      <alignment horizontal="left" vertical="center" wrapText="1"/>
      <protection locked="0"/>
    </xf>
    <xf numFmtId="1" fontId="23" fillId="0" borderId="10" xfId="37" applyNumberFormat="1" applyFont="1" applyFill="1" applyBorder="1" applyAlignment="1" applyProtection="1">
      <alignment horizontal="center" vertical="center"/>
      <protection locked="0"/>
    </xf>
    <xf numFmtId="49" fontId="23" fillId="0" borderId="23" xfId="37" applyNumberFormat="1" applyFont="1" applyFill="1" applyBorder="1" applyAlignment="1" applyProtection="1">
      <alignment horizontal="left" vertical="center" wrapText="1"/>
      <protection locked="0"/>
    </xf>
    <xf numFmtId="2" fontId="23" fillId="0" borderId="10" xfId="37" applyNumberFormat="1" applyFont="1" applyFill="1" applyBorder="1" applyAlignment="1" applyProtection="1">
      <alignment horizontal="center" vertical="center"/>
      <protection locked="0"/>
    </xf>
    <xf numFmtId="49" fontId="23" fillId="0" borderId="10" xfId="37" applyNumberFormat="1" applyFont="1" applyFill="1" applyBorder="1" applyAlignment="1" applyProtection="1">
      <alignment horizontal="center" vertical="center" wrapText="1"/>
      <protection locked="0"/>
    </xf>
    <xf numFmtId="4" fontId="23" fillId="0" borderId="11" xfId="37" applyNumberFormat="1" applyFont="1" applyFill="1" applyBorder="1" applyAlignment="1" applyProtection="1">
      <alignment horizontal="center" vertical="center"/>
      <protection locked="0"/>
    </xf>
    <xf numFmtId="165" fontId="35" fillId="0" borderId="25" xfId="37" applyNumberFormat="1" applyFont="1" applyFill="1" applyBorder="1" applyAlignment="1" applyProtection="1">
      <alignment horizontal="center" vertical="center"/>
      <protection locked="0"/>
    </xf>
    <xf numFmtId="4" fontId="23" fillId="0" borderId="17" xfId="37" applyNumberFormat="1" applyFont="1" applyFill="1" applyBorder="1" applyAlignment="1" applyProtection="1">
      <alignment horizontal="center" vertical="center"/>
      <protection locked="0"/>
    </xf>
    <xf numFmtId="165" fontId="35" fillId="0" borderId="19" xfId="37" applyNumberFormat="1" applyFont="1" applyFill="1" applyBorder="1" applyAlignment="1" applyProtection="1">
      <alignment horizontal="center" vertical="center"/>
      <protection locked="0"/>
    </xf>
    <xf numFmtId="4" fontId="23" fillId="0" borderId="12" xfId="37" applyNumberFormat="1" applyFont="1" applyFill="1" applyBorder="1" applyAlignment="1" applyProtection="1">
      <alignment horizontal="center" vertical="center"/>
      <protection locked="0"/>
    </xf>
    <xf numFmtId="49" fontId="23" fillId="0" borderId="11" xfId="37" applyNumberFormat="1" applyFont="1" applyFill="1" applyBorder="1" applyAlignment="1" applyProtection="1">
      <alignment horizontal="center" vertical="center" wrapText="1"/>
      <protection locked="0"/>
    </xf>
    <xf numFmtId="4" fontId="23" fillId="0" borderId="18" xfId="37" applyNumberFormat="1" applyFont="1" applyFill="1" applyBorder="1" applyAlignment="1" applyProtection="1">
      <alignment horizontal="center" vertical="center"/>
      <protection locked="0"/>
    </xf>
    <xf numFmtId="165" fontId="35" fillId="0" borderId="18" xfId="37" applyNumberFormat="1" applyFont="1" applyFill="1" applyBorder="1" applyAlignment="1" applyProtection="1">
      <alignment horizontal="center" vertical="center"/>
      <protection locked="0"/>
    </xf>
    <xf numFmtId="4" fontId="23" fillId="0" borderId="10" xfId="37" applyNumberFormat="1" applyFont="1" applyFill="1" applyBorder="1" applyAlignment="1" applyProtection="1">
      <alignment horizontal="center" vertical="center"/>
      <protection locked="0"/>
    </xf>
    <xf numFmtId="49" fontId="35" fillId="0" borderId="11" xfId="37" applyNumberFormat="1" applyFont="1" applyFill="1" applyBorder="1" applyAlignment="1" applyProtection="1">
      <alignment horizontal="left" vertical="center" wrapText="1"/>
      <protection locked="0"/>
    </xf>
    <xf numFmtId="49" fontId="35" fillId="0" borderId="16" xfId="37" applyNumberFormat="1" applyFont="1" applyFill="1" applyBorder="1" applyAlignment="1" applyProtection="1">
      <alignment horizontal="left" vertical="center" wrapText="1"/>
      <protection locked="0"/>
    </xf>
    <xf numFmtId="2" fontId="23" fillId="0" borderId="16" xfId="37" applyNumberFormat="1" applyFont="1" applyFill="1" applyBorder="1" applyAlignment="1" applyProtection="1">
      <alignment horizontal="center" vertical="center"/>
      <protection locked="0"/>
    </xf>
    <xf numFmtId="4" fontId="23" fillId="0" borderId="16" xfId="37" applyNumberFormat="1" applyFont="1" applyFill="1" applyBorder="1" applyAlignment="1" applyProtection="1">
      <alignment horizontal="center" vertical="center"/>
      <protection locked="0"/>
    </xf>
    <xf numFmtId="165" fontId="35" fillId="0" borderId="34" xfId="37" applyNumberFormat="1" applyFont="1" applyFill="1" applyBorder="1" applyAlignment="1" applyProtection="1">
      <alignment horizontal="center" vertical="center"/>
      <protection locked="0"/>
    </xf>
    <xf numFmtId="165" fontId="35" fillId="0" borderId="11" xfId="37" applyNumberFormat="1" applyFont="1" applyFill="1" applyBorder="1" applyAlignment="1" applyProtection="1">
      <alignment horizontal="center" vertical="center"/>
      <protection locked="0"/>
    </xf>
    <xf numFmtId="49" fontId="35" fillId="0" borderId="20" xfId="37" applyNumberFormat="1" applyFont="1" applyFill="1" applyBorder="1" applyAlignment="1" applyProtection="1">
      <alignment horizontal="left" vertical="center" wrapText="1"/>
      <protection locked="0"/>
    </xf>
    <xf numFmtId="49" fontId="35" fillId="0" borderId="23" xfId="37" applyNumberFormat="1" applyFont="1" applyFill="1" applyBorder="1" applyAlignment="1" applyProtection="1">
      <alignment horizontal="left" vertical="center" wrapText="1"/>
      <protection locked="0"/>
    </xf>
    <xf numFmtId="49" fontId="35" fillId="0" borderId="40" xfId="37" applyNumberFormat="1" applyFont="1" applyFill="1" applyBorder="1" applyAlignment="1" applyProtection="1">
      <alignment horizontal="left" vertical="center" wrapText="1"/>
      <protection locked="0"/>
    </xf>
    <xf numFmtId="2" fontId="23" fillId="0" borderId="11" xfId="37" applyNumberFormat="1" applyFont="1" applyFill="1" applyBorder="1" applyAlignment="1" applyProtection="1">
      <alignment horizontal="center" vertical="center"/>
      <protection locked="0"/>
    </xf>
    <xf numFmtId="2" fontId="36" fillId="0" borderId="16" xfId="0" applyNumberFormat="1" applyFont="1" applyBorder="1" applyAlignment="1">
      <alignment horizontal="center"/>
    </xf>
    <xf numFmtId="2" fontId="36" fillId="0" borderId="10" xfId="0" applyNumberFormat="1" applyFont="1" applyBorder="1" applyAlignment="1">
      <alignment horizontal="center"/>
    </xf>
    <xf numFmtId="2" fontId="36" fillId="0" borderId="11" xfId="0" applyNumberFormat="1" applyFont="1" applyBorder="1" applyAlignment="1">
      <alignment horizontal="center"/>
    </xf>
    <xf numFmtId="2" fontId="36" fillId="0" borderId="12" xfId="0" applyNumberFormat="1" applyFont="1" applyBorder="1" applyAlignment="1">
      <alignment horizontal="center"/>
    </xf>
    <xf numFmtId="2" fontId="36" fillId="0" borderId="41" xfId="0" applyNumberFormat="1" applyFont="1" applyBorder="1" applyAlignment="1">
      <alignment horizontal="center"/>
    </xf>
    <xf numFmtId="4" fontId="23" fillId="0" borderId="42" xfId="37" applyNumberFormat="1" applyFont="1" applyFill="1" applyBorder="1" applyAlignment="1" applyProtection="1">
      <alignment horizontal="center" vertical="center"/>
      <protection locked="0"/>
    </xf>
    <xf numFmtId="4" fontId="24" fillId="0" borderId="42" xfId="37" applyNumberFormat="1" applyFont="1" applyFill="1" applyBorder="1" applyAlignment="1" applyProtection="1">
      <alignment horizontal="center" vertical="center"/>
      <protection locked="0"/>
    </xf>
    <xf numFmtId="4" fontId="24" fillId="0" borderId="39" xfId="37" applyNumberFormat="1" applyFont="1" applyFill="1" applyBorder="1" applyAlignment="1" applyProtection="1">
      <alignment horizontal="center" vertical="center"/>
      <protection locked="0"/>
    </xf>
    <xf numFmtId="165" fontId="35" fillId="0" borderId="16" xfId="37" applyNumberFormat="1" applyFont="1" applyFill="1" applyBorder="1" applyAlignment="1" applyProtection="1">
      <alignment horizontal="center" vertical="center"/>
      <protection locked="0"/>
    </xf>
    <xf numFmtId="165" fontId="35" fillId="0" borderId="10" xfId="37" applyNumberFormat="1" applyFont="1" applyFill="1" applyBorder="1" applyAlignment="1" applyProtection="1">
      <alignment horizontal="center" vertical="center"/>
      <protection locked="0"/>
    </xf>
    <xf numFmtId="165" fontId="25" fillId="0" borderId="10" xfId="37" applyNumberFormat="1" applyFont="1" applyFill="1" applyBorder="1" applyAlignment="1" applyProtection="1">
      <alignment horizontal="center" vertical="center"/>
      <protection locked="0"/>
    </xf>
    <xf numFmtId="49" fontId="25" fillId="0" borderId="23" xfId="37" applyNumberFormat="1" applyFont="1" applyFill="1" applyBorder="1" applyAlignment="1" applyProtection="1">
      <alignment horizontal="left" vertical="center" wrapText="1"/>
      <protection locked="0"/>
    </xf>
    <xf numFmtId="0" fontId="23" fillId="19" borderId="0" xfId="37" applyFont="1" applyFill="1" applyBorder="1" applyProtection="1">
      <protection locked="0"/>
    </xf>
    <xf numFmtId="4" fontId="23" fillId="19" borderId="0" xfId="37" applyNumberFormat="1" applyFont="1" applyFill="1" applyBorder="1" applyAlignment="1" applyProtection="1">
      <alignment horizontal="center"/>
      <protection locked="0"/>
    </xf>
    <xf numFmtId="0" fontId="23" fillId="19" borderId="0" xfId="37" applyFont="1" applyFill="1" applyBorder="1" applyAlignment="1" applyProtection="1">
      <alignment horizontal="center"/>
      <protection locked="0"/>
    </xf>
    <xf numFmtId="2" fontId="23" fillId="0" borderId="12" xfId="37" applyNumberFormat="1" applyFont="1" applyFill="1" applyBorder="1" applyAlignment="1" applyProtection="1">
      <alignment horizontal="center" vertical="center"/>
      <protection locked="0"/>
    </xf>
    <xf numFmtId="49" fontId="23" fillId="0" borderId="12" xfId="37" applyNumberFormat="1" applyFont="1" applyFill="1" applyBorder="1" applyAlignment="1" applyProtection="1">
      <alignment horizontal="center" vertical="center" wrapText="1"/>
      <protection locked="0"/>
    </xf>
    <xf numFmtId="164" fontId="23" fillId="0" borderId="10" xfId="37" applyNumberFormat="1" applyFont="1" applyFill="1" applyBorder="1" applyAlignment="1" applyProtection="1">
      <alignment horizontal="center" vertical="center"/>
      <protection locked="0"/>
    </xf>
    <xf numFmtId="164" fontId="23" fillId="0" borderId="11" xfId="37" applyNumberFormat="1" applyFont="1" applyFill="1" applyBorder="1" applyAlignment="1" applyProtection="1">
      <alignment horizontal="center" vertical="center"/>
      <protection locked="0"/>
    </xf>
    <xf numFmtId="4" fontId="33" fillId="0" borderId="10" xfId="37" applyNumberFormat="1" applyFont="1" applyFill="1" applyBorder="1" applyAlignment="1" applyProtection="1">
      <alignment horizontal="center" vertical="center"/>
      <protection locked="0"/>
    </xf>
    <xf numFmtId="0" fontId="40" fillId="0" borderId="0" xfId="37" applyFont="1" applyFill="1" applyBorder="1" applyProtection="1">
      <protection locked="0"/>
    </xf>
    <xf numFmtId="0" fontId="42" fillId="0" borderId="0" xfId="37" applyFont="1" applyFill="1" applyBorder="1" applyAlignment="1" applyProtection="1">
      <alignment horizontal="left" vertical="center" wrapText="1"/>
      <protection locked="0"/>
    </xf>
    <xf numFmtId="0" fontId="24" fillId="0" borderId="43" xfId="37" applyFont="1" applyFill="1" applyBorder="1" applyProtection="1">
      <protection locked="0"/>
    </xf>
    <xf numFmtId="0" fontId="24" fillId="0" borderId="18" xfId="37" applyFont="1" applyFill="1" applyBorder="1" applyAlignment="1" applyProtection="1">
      <alignment horizontal="center"/>
      <protection locked="0"/>
    </xf>
    <xf numFmtId="0" fontId="24" fillId="0" borderId="18" xfId="37" applyFont="1" applyFill="1" applyBorder="1" applyProtection="1">
      <protection locked="0"/>
    </xf>
    <xf numFmtId="2" fontId="24" fillId="0" borderId="18" xfId="37" applyNumberFormat="1" applyFont="1" applyFill="1" applyBorder="1" applyAlignment="1" applyProtection="1">
      <alignment horizontal="center"/>
      <protection locked="0"/>
    </xf>
    <xf numFmtId="2" fontId="24" fillId="0" borderId="12" xfId="37" applyNumberFormat="1" applyFont="1" applyFill="1" applyBorder="1" applyProtection="1">
      <protection locked="0"/>
    </xf>
    <xf numFmtId="49" fontId="24" fillId="0" borderId="12" xfId="37" applyNumberFormat="1" applyFont="1" applyFill="1" applyBorder="1" applyAlignment="1" applyProtection="1">
      <alignment horizontal="center" vertical="center" wrapText="1"/>
      <protection locked="0"/>
    </xf>
    <xf numFmtId="4" fontId="24" fillId="0" borderId="44" xfId="37" applyNumberFormat="1" applyFont="1" applyFill="1" applyBorder="1" applyAlignment="1" applyProtection="1">
      <alignment horizontal="center" vertical="center"/>
      <protection locked="0"/>
    </xf>
    <xf numFmtId="2" fontId="24" fillId="0" borderId="44" xfId="37" applyNumberFormat="1" applyFont="1" applyFill="1" applyBorder="1" applyAlignment="1" applyProtection="1">
      <alignment horizontal="center" vertical="center"/>
      <protection locked="0"/>
    </xf>
    <xf numFmtId="1" fontId="23" fillId="0" borderId="11" xfId="37" applyNumberFormat="1" applyFont="1" applyFill="1" applyBorder="1" applyAlignment="1" applyProtection="1">
      <alignment horizontal="center" vertical="center"/>
      <protection locked="0"/>
    </xf>
    <xf numFmtId="0" fontId="24" fillId="0" borderId="11" xfId="37" applyFont="1" applyFill="1" applyBorder="1" applyAlignment="1" applyProtection="1">
      <alignment horizontal="left"/>
      <protection locked="0"/>
    </xf>
    <xf numFmtId="0" fontId="24" fillId="0" borderId="12" xfId="37" applyFont="1" applyFill="1" applyBorder="1" applyAlignment="1" applyProtection="1">
      <alignment horizontal="left"/>
      <protection locked="0"/>
    </xf>
    <xf numFmtId="0" fontId="24" fillId="0" borderId="44" xfId="37" applyFont="1" applyFill="1" applyBorder="1" applyAlignment="1" applyProtection="1">
      <alignment horizontal="left"/>
      <protection locked="0"/>
    </xf>
    <xf numFmtId="0" fontId="42" fillId="0" borderId="0" xfId="37" applyFont="1" applyFill="1" applyBorder="1" applyAlignment="1" applyProtection="1">
      <protection locked="0"/>
    </xf>
    <xf numFmtId="0" fontId="39" fillId="0" borderId="0" xfId="37" applyFont="1" applyFill="1" applyBorder="1" applyAlignment="1" applyProtection="1">
      <protection locked="0"/>
    </xf>
    <xf numFmtId="0" fontId="42" fillId="0" borderId="0" xfId="37" applyFont="1" applyFill="1" applyBorder="1" applyAlignment="1" applyProtection="1">
      <alignment vertical="center" wrapText="1"/>
      <protection locked="0"/>
    </xf>
    <xf numFmtId="0" fontId="41" fillId="0" borderId="0" xfId="37" applyFont="1" applyFill="1" applyBorder="1" applyAlignment="1" applyProtection="1">
      <protection locked="0"/>
    </xf>
    <xf numFmtId="0" fontId="42" fillId="0" borderId="0" xfId="37" applyFont="1" applyFill="1" applyBorder="1" applyAlignment="1" applyProtection="1">
      <alignment horizontal="left"/>
      <protection locked="0"/>
    </xf>
    <xf numFmtId="0" fontId="41" fillId="0" borderId="0" xfId="37" applyFont="1" applyFill="1" applyBorder="1" applyAlignment="1" applyProtection="1">
      <alignment horizontal="left"/>
      <protection locked="0"/>
    </xf>
    <xf numFmtId="0" fontId="42" fillId="0" borderId="0" xfId="37" applyFont="1" applyFill="1" applyBorder="1" applyAlignment="1" applyProtection="1">
      <alignment horizontal="center" vertical="center" wrapText="1"/>
      <protection locked="0"/>
    </xf>
    <xf numFmtId="1" fontId="31" fillId="0" borderId="0" xfId="37" applyNumberFormat="1" applyFont="1" applyFill="1" applyBorder="1" applyAlignment="1" applyProtection="1">
      <alignment horizontal="center" vertical="center"/>
      <protection locked="0"/>
    </xf>
    <xf numFmtId="0" fontId="31" fillId="0" borderId="37" xfId="37" applyFont="1" applyFill="1" applyBorder="1" applyAlignment="1" applyProtection="1">
      <alignment horizontal="center"/>
      <protection locked="0"/>
    </xf>
    <xf numFmtId="0" fontId="37" fillId="0" borderId="0" xfId="37" applyFont="1" applyFill="1" applyBorder="1" applyAlignment="1" applyProtection="1">
      <alignment horizontal="center" vertical="center" wrapText="1"/>
      <protection locked="0"/>
    </xf>
    <xf numFmtId="49" fontId="24" fillId="0" borderId="16" xfId="37" applyNumberFormat="1" applyFont="1" applyFill="1" applyBorder="1" applyAlignment="1" applyProtection="1">
      <alignment horizontal="center" vertical="center" wrapText="1"/>
      <protection locked="0"/>
    </xf>
    <xf numFmtId="49" fontId="24" fillId="0" borderId="28" xfId="37" applyNumberFormat="1" applyFont="1" applyFill="1" applyBorder="1" applyAlignment="1" applyProtection="1">
      <alignment horizontal="center" vertical="center" wrapText="1"/>
      <protection locked="0"/>
    </xf>
    <xf numFmtId="49" fontId="23" fillId="0" borderId="16" xfId="37" applyNumberFormat="1" applyFont="1" applyFill="1" applyBorder="1" applyAlignment="1" applyProtection="1">
      <alignment horizontal="center" vertical="center" wrapText="1"/>
      <protection locked="0"/>
    </xf>
    <xf numFmtId="49" fontId="23" fillId="0" borderId="28" xfId="37" applyNumberFormat="1" applyFont="1" applyFill="1" applyBorder="1" applyAlignment="1" applyProtection="1">
      <alignment horizontal="center" vertical="center" wrapText="1"/>
      <protection locked="0"/>
    </xf>
    <xf numFmtId="49" fontId="23" fillId="0" borderId="26" xfId="37" applyNumberFormat="1" applyFont="1" applyFill="1" applyBorder="1" applyAlignment="1" applyProtection="1">
      <alignment horizontal="center" vertical="center" wrapText="1"/>
      <protection locked="0"/>
    </xf>
    <xf numFmtId="49" fontId="23" fillId="0" borderId="27" xfId="37" applyNumberFormat="1" applyFont="1" applyFill="1" applyBorder="1" applyAlignment="1" applyProtection="1">
      <alignment horizontal="center" vertical="center" wrapText="1"/>
      <protection locked="0"/>
    </xf>
    <xf numFmtId="0" fontId="19" fillId="0" borderId="0" xfId="37" applyFont="1" applyFill="1" applyBorder="1" applyAlignment="1" applyProtection="1">
      <alignment horizontal="center"/>
      <protection locked="0"/>
    </xf>
    <xf numFmtId="0" fontId="38" fillId="0" borderId="0" xfId="37" applyFont="1" applyFill="1" applyBorder="1" applyAlignment="1" applyProtection="1">
      <alignment horizontal="center" vertical="center" wrapText="1"/>
      <protection locked="0"/>
    </xf>
    <xf numFmtId="0" fontId="31" fillId="0" borderId="0" xfId="37" applyFont="1" applyFill="1" applyBorder="1" applyAlignment="1" applyProtection="1">
      <alignment horizontal="center"/>
      <protection locked="0"/>
    </xf>
    <xf numFmtId="4" fontId="33" fillId="0" borderId="34" xfId="37" applyNumberFormat="1" applyFont="1" applyFill="1" applyBorder="1" applyAlignment="1" applyProtection="1">
      <alignment horizontal="center" vertical="center"/>
      <protection locked="0"/>
    </xf>
  </cellXfs>
  <cellStyles count="44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Сметы  предварительные Грибовка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4"/>
  <dimension ref="A1:P96"/>
  <sheetViews>
    <sheetView tabSelected="1" topLeftCell="A40" zoomScale="82" zoomScaleNormal="82" zoomScaleSheetLayoutView="100" workbookViewId="0">
      <selection activeCell="N13" sqref="N13"/>
    </sheetView>
  </sheetViews>
  <sheetFormatPr defaultRowHeight="12.75" x14ac:dyDescent="0.2"/>
  <cols>
    <col min="1" max="1" width="7.5703125" style="1" customWidth="1"/>
    <col min="2" max="2" width="81.85546875" style="7" customWidth="1"/>
    <col min="3" max="3" width="11.42578125" style="1" customWidth="1"/>
    <col min="4" max="4" width="10.42578125" style="1" customWidth="1"/>
    <col min="5" max="5" width="12.7109375" style="1" bestFit="1" customWidth="1"/>
    <col min="6" max="6" width="16.42578125" style="1" customWidth="1"/>
    <col min="7" max="7" width="12.42578125" style="1" customWidth="1"/>
    <col min="8" max="8" width="16.85546875" style="1" customWidth="1"/>
    <col min="9" max="9" width="16.5703125" style="1" customWidth="1"/>
    <col min="10" max="15" width="9.140625" style="1"/>
    <col min="16" max="16" width="31.85546875" style="1" customWidth="1"/>
    <col min="17" max="16384" width="9.140625" style="1"/>
  </cols>
  <sheetData>
    <row r="1" spans="1:16" ht="13.9" customHeight="1" x14ac:dyDescent="0.2">
      <c r="A1" s="150" t="s">
        <v>66</v>
      </c>
      <c r="B1" s="150"/>
      <c r="C1" s="150"/>
      <c r="D1" s="150"/>
      <c r="E1" s="150"/>
      <c r="F1" s="150"/>
      <c r="G1" s="150"/>
      <c r="H1" s="150"/>
      <c r="I1" s="150"/>
    </row>
    <row r="2" spans="1:16" ht="13.9" customHeight="1" x14ac:dyDescent="0.2">
      <c r="A2" s="150"/>
      <c r="B2" s="150"/>
      <c r="C2" s="150"/>
      <c r="D2" s="150"/>
      <c r="E2" s="150"/>
      <c r="F2" s="150"/>
      <c r="G2" s="150"/>
      <c r="H2" s="150"/>
      <c r="I2" s="150"/>
    </row>
    <row r="3" spans="1:16" ht="13.9" customHeight="1" thickBot="1" x14ac:dyDescent="0.25">
      <c r="A3" s="150"/>
      <c r="B3" s="150"/>
      <c r="C3" s="150"/>
      <c r="D3" s="150"/>
      <c r="E3" s="150"/>
      <c r="F3" s="150"/>
      <c r="G3" s="150"/>
      <c r="H3" s="150"/>
      <c r="I3" s="150"/>
    </row>
    <row r="4" spans="1:16" ht="13.9" customHeight="1" thickBot="1" x14ac:dyDescent="0.25">
      <c r="A4" s="151" t="s">
        <v>3</v>
      </c>
      <c r="B4" s="153" t="s">
        <v>7</v>
      </c>
      <c r="C4" s="153" t="s">
        <v>8</v>
      </c>
      <c r="D4" s="153" t="s">
        <v>9</v>
      </c>
      <c r="E4" s="155" t="s">
        <v>12</v>
      </c>
      <c r="F4" s="156"/>
      <c r="G4" s="155" t="s">
        <v>13</v>
      </c>
      <c r="H4" s="155"/>
      <c r="I4" s="153" t="s">
        <v>14</v>
      </c>
    </row>
    <row r="5" spans="1:16" ht="21.75" customHeight="1" thickBot="1" x14ac:dyDescent="0.25">
      <c r="A5" s="152"/>
      <c r="B5" s="154"/>
      <c r="C5" s="154"/>
      <c r="D5" s="154"/>
      <c r="E5" s="9" t="s">
        <v>11</v>
      </c>
      <c r="F5" s="9" t="s">
        <v>10</v>
      </c>
      <c r="G5" s="9" t="s">
        <v>15</v>
      </c>
      <c r="H5" s="10" t="s">
        <v>16</v>
      </c>
      <c r="I5" s="154"/>
    </row>
    <row r="6" spans="1:16" ht="13.9" customHeight="1" thickBot="1" x14ac:dyDescent="0.25">
      <c r="A6" s="11">
        <v>1</v>
      </c>
      <c r="B6" s="12">
        <f>A6+1</f>
        <v>2</v>
      </c>
      <c r="C6" s="13">
        <f t="shared" ref="C6:I6" si="0">B6+1</f>
        <v>3</v>
      </c>
      <c r="D6" s="13">
        <f t="shared" si="0"/>
        <v>4</v>
      </c>
      <c r="E6" s="13">
        <f t="shared" si="0"/>
        <v>5</v>
      </c>
      <c r="F6" s="13">
        <f t="shared" si="0"/>
        <v>6</v>
      </c>
      <c r="G6" s="13">
        <f t="shared" si="0"/>
        <v>7</v>
      </c>
      <c r="H6" s="13">
        <f t="shared" si="0"/>
        <v>8</v>
      </c>
      <c r="I6" s="14">
        <f t="shared" si="0"/>
        <v>9</v>
      </c>
    </row>
    <row r="7" spans="1:16" ht="18" customHeight="1" thickBot="1" x14ac:dyDescent="0.25">
      <c r="A7" s="148" t="s">
        <v>21</v>
      </c>
      <c r="B7" s="148"/>
      <c r="C7" s="148"/>
      <c r="D7" s="148"/>
      <c r="E7" s="148"/>
      <c r="F7" s="148"/>
      <c r="G7" s="148"/>
      <c r="H7" s="148"/>
      <c r="I7" s="148"/>
    </row>
    <row r="8" spans="1:16" ht="38.25" customHeight="1" thickBot="1" x14ac:dyDescent="0.25">
      <c r="A8" s="22" t="s">
        <v>4</v>
      </c>
      <c r="B8" s="23" t="s">
        <v>17</v>
      </c>
      <c r="C8" s="24">
        <v>1</v>
      </c>
      <c r="D8" s="25" t="s">
        <v>18</v>
      </c>
      <c r="E8" s="26"/>
      <c r="F8" s="27"/>
      <c r="G8" s="28"/>
      <c r="H8" s="26"/>
      <c r="I8" s="29"/>
    </row>
    <row r="9" spans="1:16" ht="19.5" customHeight="1" thickBot="1" x14ac:dyDescent="0.25">
      <c r="A9" s="15"/>
      <c r="B9" s="16" t="s">
        <v>24</v>
      </c>
      <c r="C9" s="17"/>
      <c r="D9" s="18"/>
      <c r="E9" s="17"/>
      <c r="F9" s="19">
        <f>SUM(F8:F8)</f>
        <v>0</v>
      </c>
      <c r="G9" s="20"/>
      <c r="H9" s="21">
        <f>SUM(H8:H8)</f>
        <v>0</v>
      </c>
      <c r="I9" s="21">
        <f>F9+H9</f>
        <v>0</v>
      </c>
    </row>
    <row r="10" spans="1:16" x14ac:dyDescent="0.2">
      <c r="A10" s="2"/>
      <c r="B10" s="3"/>
      <c r="C10" s="5"/>
      <c r="D10" s="4"/>
      <c r="E10" s="6"/>
      <c r="F10" s="6"/>
      <c r="G10" s="6"/>
      <c r="H10" s="6"/>
      <c r="I10" s="8"/>
    </row>
    <row r="11" spans="1:16" ht="20.25" customHeight="1" thickBot="1" x14ac:dyDescent="0.3">
      <c r="A11" s="149" t="s">
        <v>36</v>
      </c>
      <c r="B11" s="149"/>
      <c r="C11" s="149"/>
      <c r="D11" s="149"/>
      <c r="E11" s="149"/>
      <c r="F11" s="149"/>
      <c r="G11" s="149"/>
      <c r="H11" s="149"/>
      <c r="I11" s="149"/>
    </row>
    <row r="12" spans="1:16" ht="33.75" customHeight="1" x14ac:dyDescent="0.2">
      <c r="A12" s="39" t="s">
        <v>4</v>
      </c>
      <c r="B12" s="51" t="s">
        <v>34</v>
      </c>
      <c r="C12" s="55">
        <v>133</v>
      </c>
      <c r="D12" s="40" t="s">
        <v>1</v>
      </c>
      <c r="E12" s="41"/>
      <c r="F12" s="42"/>
      <c r="G12" s="43"/>
      <c r="H12" s="44"/>
      <c r="I12" s="160" t="s">
        <v>78</v>
      </c>
    </row>
    <row r="13" spans="1:16" ht="20.25" customHeight="1" x14ac:dyDescent="0.2">
      <c r="A13" s="124" t="s">
        <v>5</v>
      </c>
      <c r="B13" s="85" t="s">
        <v>19</v>
      </c>
      <c r="C13" s="106">
        <v>10</v>
      </c>
      <c r="D13" s="93" t="s">
        <v>0</v>
      </c>
      <c r="E13" s="88"/>
      <c r="F13" s="102">
        <f>C13*E13</f>
        <v>0</v>
      </c>
      <c r="G13" s="43"/>
      <c r="H13" s="41"/>
      <c r="I13" s="41"/>
    </row>
    <row r="14" spans="1:16" ht="20.25" customHeight="1" x14ac:dyDescent="0.2">
      <c r="A14" s="125" t="s">
        <v>35</v>
      </c>
      <c r="B14" s="85" t="s">
        <v>79</v>
      </c>
      <c r="C14" s="122">
        <v>77.7</v>
      </c>
      <c r="D14" s="123" t="s">
        <v>2</v>
      </c>
      <c r="E14" s="88"/>
      <c r="F14" s="102">
        <f>C14*E14</f>
        <v>0</v>
      </c>
      <c r="G14" s="43"/>
      <c r="H14" s="41"/>
      <c r="I14" s="76"/>
      <c r="J14" s="141"/>
      <c r="K14" s="141"/>
      <c r="L14" s="141"/>
      <c r="M14" s="141"/>
      <c r="N14" s="141"/>
      <c r="O14" s="141"/>
      <c r="P14" s="141"/>
    </row>
    <row r="15" spans="1:16" ht="20.25" customHeight="1" thickBot="1" x14ac:dyDescent="0.25">
      <c r="A15" s="74" t="s">
        <v>6</v>
      </c>
      <c r="B15" s="51" t="s">
        <v>55</v>
      </c>
      <c r="C15" s="56">
        <v>20</v>
      </c>
      <c r="D15" s="49" t="s">
        <v>20</v>
      </c>
      <c r="E15" s="76"/>
      <c r="F15" s="50"/>
      <c r="G15" s="43"/>
      <c r="H15" s="41">
        <f>C15*G15</f>
        <v>0</v>
      </c>
      <c r="I15" s="41"/>
      <c r="J15" s="142"/>
      <c r="K15" s="142"/>
      <c r="L15" s="142"/>
      <c r="M15" s="142"/>
      <c r="N15" s="142"/>
      <c r="O15" s="142"/>
      <c r="P15" s="142"/>
    </row>
    <row r="16" spans="1:16" ht="20.25" customHeight="1" thickBot="1" x14ac:dyDescent="0.25">
      <c r="A16" s="31"/>
      <c r="B16" s="16" t="s">
        <v>23</v>
      </c>
      <c r="C16" s="32"/>
      <c r="D16" s="33"/>
      <c r="E16" s="34"/>
      <c r="F16" s="69">
        <f>SUM(F12:F15)</f>
        <v>0</v>
      </c>
      <c r="G16" s="35"/>
      <c r="H16" s="36">
        <f>SUM(H12:H15)</f>
        <v>0</v>
      </c>
      <c r="I16" s="37">
        <f>F16+H16</f>
        <v>0</v>
      </c>
    </row>
    <row r="18" spans="1:16" ht="18.75" thickBot="1" x14ac:dyDescent="0.3">
      <c r="A18" s="149" t="s">
        <v>33</v>
      </c>
      <c r="B18" s="149"/>
      <c r="C18" s="149"/>
      <c r="D18" s="149"/>
      <c r="E18" s="149"/>
      <c r="F18" s="149"/>
      <c r="G18" s="149"/>
      <c r="H18" s="149"/>
      <c r="I18" s="149"/>
    </row>
    <row r="19" spans="1:16" ht="15" x14ac:dyDescent="0.2">
      <c r="A19" s="45">
        <f>1</f>
        <v>1</v>
      </c>
      <c r="B19" s="85" t="s">
        <v>37</v>
      </c>
      <c r="C19" s="86">
        <v>299.7</v>
      </c>
      <c r="D19" s="87" t="s">
        <v>2</v>
      </c>
      <c r="E19" s="88"/>
      <c r="F19" s="89">
        <f t="shared" ref="F19:F25" si="1">C19*E19</f>
        <v>0</v>
      </c>
      <c r="G19" s="43"/>
      <c r="H19" s="44"/>
      <c r="I19" s="41"/>
    </row>
    <row r="20" spans="1:16" ht="15" x14ac:dyDescent="0.2">
      <c r="A20" s="45">
        <f>A19+1</f>
        <v>2</v>
      </c>
      <c r="B20" s="85" t="s">
        <v>38</v>
      </c>
      <c r="C20" s="86">
        <v>1.53</v>
      </c>
      <c r="D20" s="87" t="s">
        <v>20</v>
      </c>
      <c r="E20" s="90"/>
      <c r="F20" s="91">
        <f t="shared" si="1"/>
        <v>0</v>
      </c>
      <c r="G20" s="43"/>
      <c r="H20" s="44"/>
      <c r="I20" s="44"/>
    </row>
    <row r="21" spans="1:16" ht="15" x14ac:dyDescent="0.2">
      <c r="A21" s="45">
        <f t="shared" ref="A21:A37" si="2">A20+1</f>
        <v>3</v>
      </c>
      <c r="B21" s="85" t="s">
        <v>39</v>
      </c>
      <c r="C21" s="86">
        <v>51.18</v>
      </c>
      <c r="D21" s="87" t="s">
        <v>1</v>
      </c>
      <c r="E21" s="92"/>
      <c r="F21" s="91">
        <f t="shared" si="1"/>
        <v>0</v>
      </c>
      <c r="G21" s="43"/>
      <c r="H21" s="44"/>
      <c r="I21" s="44"/>
      <c r="J21" s="141"/>
      <c r="K21" s="141"/>
      <c r="L21" s="141"/>
      <c r="M21" s="141"/>
      <c r="N21" s="141"/>
      <c r="O21" s="141"/>
      <c r="P21" s="141"/>
    </row>
    <row r="22" spans="1:16" ht="15" x14ac:dyDescent="0.2">
      <c r="A22" s="45">
        <f t="shared" si="2"/>
        <v>4</v>
      </c>
      <c r="B22" s="85" t="s">
        <v>40</v>
      </c>
      <c r="C22" s="86">
        <v>229.7</v>
      </c>
      <c r="D22" s="87" t="s">
        <v>2</v>
      </c>
      <c r="E22" s="88"/>
      <c r="F22" s="91">
        <f t="shared" si="1"/>
        <v>0</v>
      </c>
      <c r="G22" s="43"/>
      <c r="H22" s="44"/>
      <c r="I22" s="44"/>
    </row>
    <row r="23" spans="1:16" ht="15" x14ac:dyDescent="0.2">
      <c r="A23" s="45">
        <f t="shared" si="2"/>
        <v>5</v>
      </c>
      <c r="B23" s="85" t="s">
        <v>41</v>
      </c>
      <c r="C23" s="84">
        <v>59.9</v>
      </c>
      <c r="D23" s="93" t="s">
        <v>42</v>
      </c>
      <c r="E23" s="94"/>
      <c r="F23" s="95">
        <f t="shared" si="1"/>
        <v>0</v>
      </c>
      <c r="G23" s="54"/>
      <c r="H23" s="44"/>
      <c r="I23" s="44"/>
    </row>
    <row r="24" spans="1:16" ht="15" x14ac:dyDescent="0.2">
      <c r="A24" s="45">
        <f t="shared" si="2"/>
        <v>6</v>
      </c>
      <c r="B24" s="85" t="s">
        <v>80</v>
      </c>
      <c r="C24" s="84">
        <v>111</v>
      </c>
      <c r="D24" s="93" t="s">
        <v>42</v>
      </c>
      <c r="E24" s="94"/>
      <c r="F24" s="95">
        <f t="shared" si="1"/>
        <v>0</v>
      </c>
      <c r="G24" s="54"/>
      <c r="H24" s="44"/>
      <c r="I24" s="44"/>
    </row>
    <row r="25" spans="1:16" ht="15" x14ac:dyDescent="0.2">
      <c r="A25" s="45">
        <f t="shared" si="2"/>
        <v>7</v>
      </c>
      <c r="B25" s="85" t="s">
        <v>43</v>
      </c>
      <c r="C25" s="84">
        <v>7</v>
      </c>
      <c r="D25" s="93" t="s">
        <v>44</v>
      </c>
      <c r="E25" s="94"/>
      <c r="F25" s="95">
        <f t="shared" si="1"/>
        <v>0</v>
      </c>
      <c r="G25" s="54"/>
      <c r="H25" s="44"/>
      <c r="I25" s="44"/>
    </row>
    <row r="26" spans="1:16" ht="15" x14ac:dyDescent="0.2">
      <c r="A26" s="45">
        <f t="shared" si="2"/>
        <v>8</v>
      </c>
      <c r="B26" s="51" t="s">
        <v>83</v>
      </c>
      <c r="C26" s="86">
        <v>0.68</v>
      </c>
      <c r="D26" s="93" t="s">
        <v>20</v>
      </c>
      <c r="E26" s="94"/>
      <c r="F26" s="95"/>
      <c r="G26" s="54"/>
      <c r="H26" s="44">
        <f>C26*G26</f>
        <v>0</v>
      </c>
      <c r="I26" s="44"/>
    </row>
    <row r="27" spans="1:16" ht="15" x14ac:dyDescent="0.2">
      <c r="A27" s="45">
        <f t="shared" si="2"/>
        <v>9</v>
      </c>
      <c r="B27" s="51" t="s">
        <v>82</v>
      </c>
      <c r="C27" s="86">
        <v>0.30499999999999999</v>
      </c>
      <c r="D27" s="93" t="s">
        <v>20</v>
      </c>
      <c r="E27" s="94"/>
      <c r="F27" s="95"/>
      <c r="G27" s="54"/>
      <c r="H27" s="44">
        <f>C27*G27</f>
        <v>0</v>
      </c>
      <c r="I27" s="44"/>
    </row>
    <row r="28" spans="1:16" ht="15" x14ac:dyDescent="0.2">
      <c r="A28" s="45">
        <f t="shared" si="2"/>
        <v>10</v>
      </c>
      <c r="B28" s="51" t="s">
        <v>45</v>
      </c>
      <c r="C28" s="55">
        <v>0.54</v>
      </c>
      <c r="D28" s="49" t="s">
        <v>20</v>
      </c>
      <c r="E28" s="53"/>
      <c r="F28" s="57"/>
      <c r="G28" s="54"/>
      <c r="H28" s="44">
        <f t="shared" ref="H28:H37" si="3">C28*G28</f>
        <v>0</v>
      </c>
      <c r="I28" s="44"/>
    </row>
    <row r="29" spans="1:16" ht="15" x14ac:dyDescent="0.2">
      <c r="A29" s="45">
        <f t="shared" si="2"/>
        <v>11</v>
      </c>
      <c r="B29" s="51" t="s">
        <v>31</v>
      </c>
      <c r="C29" s="55">
        <v>30</v>
      </c>
      <c r="D29" s="49" t="s">
        <v>32</v>
      </c>
      <c r="E29" s="53"/>
      <c r="F29" s="57"/>
      <c r="G29" s="54"/>
      <c r="H29" s="44">
        <f t="shared" si="3"/>
        <v>0</v>
      </c>
      <c r="I29" s="44"/>
    </row>
    <row r="30" spans="1:16" ht="15.75" customHeight="1" x14ac:dyDescent="0.2">
      <c r="A30" s="45">
        <f t="shared" si="2"/>
        <v>12</v>
      </c>
      <c r="B30" s="51" t="s">
        <v>98</v>
      </c>
      <c r="C30" s="55">
        <v>3.4</v>
      </c>
      <c r="D30" s="49" t="s">
        <v>1</v>
      </c>
      <c r="E30" s="53"/>
      <c r="F30" s="57"/>
      <c r="G30" s="54"/>
      <c r="H30" s="44">
        <f t="shared" si="3"/>
        <v>0</v>
      </c>
      <c r="I30" s="44"/>
      <c r="J30" s="143"/>
      <c r="K30" s="143"/>
      <c r="L30" s="143"/>
      <c r="M30" s="143"/>
      <c r="N30" s="143"/>
      <c r="O30" s="143"/>
      <c r="P30" s="143"/>
    </row>
    <row r="31" spans="1:16" ht="15.75" customHeight="1" x14ac:dyDescent="0.2">
      <c r="A31" s="45">
        <f t="shared" si="2"/>
        <v>13</v>
      </c>
      <c r="B31" s="51" t="s">
        <v>99</v>
      </c>
      <c r="C31" s="55">
        <v>255</v>
      </c>
      <c r="D31" s="49" t="s">
        <v>2</v>
      </c>
      <c r="E31" s="53"/>
      <c r="F31" s="57"/>
      <c r="G31" s="54"/>
      <c r="H31" s="44">
        <f t="shared" si="3"/>
        <v>0</v>
      </c>
      <c r="I31" s="126" t="s">
        <v>101</v>
      </c>
      <c r="J31" s="128"/>
      <c r="K31" s="128"/>
      <c r="L31" s="128"/>
      <c r="M31" s="128"/>
      <c r="N31" s="128"/>
      <c r="O31" s="128"/>
      <c r="P31" s="128"/>
    </row>
    <row r="32" spans="1:16" ht="15" x14ac:dyDescent="0.2">
      <c r="A32" s="45">
        <f t="shared" si="2"/>
        <v>14</v>
      </c>
      <c r="B32" s="51" t="s">
        <v>84</v>
      </c>
      <c r="C32" s="55">
        <v>53.5</v>
      </c>
      <c r="D32" s="49" t="s">
        <v>1</v>
      </c>
      <c r="E32" s="53"/>
      <c r="F32" s="57"/>
      <c r="G32" s="54"/>
      <c r="H32" s="44">
        <f t="shared" si="3"/>
        <v>0</v>
      </c>
      <c r="I32" s="44"/>
      <c r="O32" s="127"/>
    </row>
    <row r="33" spans="1:16" ht="15" x14ac:dyDescent="0.2">
      <c r="A33" s="45">
        <f t="shared" si="2"/>
        <v>15</v>
      </c>
      <c r="B33" s="51" t="s">
        <v>87</v>
      </c>
      <c r="C33" s="55">
        <v>100</v>
      </c>
      <c r="D33" s="49" t="s">
        <v>46</v>
      </c>
      <c r="E33" s="53"/>
      <c r="F33" s="57"/>
      <c r="G33" s="54"/>
      <c r="H33" s="44">
        <f t="shared" si="3"/>
        <v>0</v>
      </c>
      <c r="I33" s="44"/>
    </row>
    <row r="34" spans="1:16" ht="15" x14ac:dyDescent="0.2">
      <c r="A34" s="45">
        <f t="shared" si="2"/>
        <v>16</v>
      </c>
      <c r="B34" s="51" t="s">
        <v>47</v>
      </c>
      <c r="C34" s="55">
        <v>17</v>
      </c>
      <c r="D34" s="49" t="s">
        <v>44</v>
      </c>
      <c r="E34" s="53"/>
      <c r="F34" s="57"/>
      <c r="G34" s="54"/>
      <c r="H34" s="44">
        <f t="shared" si="3"/>
        <v>0</v>
      </c>
      <c r="I34" s="44"/>
    </row>
    <row r="35" spans="1:16" ht="15" x14ac:dyDescent="0.2">
      <c r="A35" s="45">
        <f t="shared" si="2"/>
        <v>17</v>
      </c>
      <c r="B35" s="51" t="s">
        <v>85</v>
      </c>
      <c r="C35" s="55">
        <v>600</v>
      </c>
      <c r="D35" s="49" t="s">
        <v>44</v>
      </c>
      <c r="E35" s="53"/>
      <c r="F35" s="57"/>
      <c r="G35" s="54"/>
      <c r="H35" s="44">
        <f t="shared" si="3"/>
        <v>0</v>
      </c>
      <c r="I35" s="44"/>
    </row>
    <row r="36" spans="1:16" ht="15" x14ac:dyDescent="0.2">
      <c r="A36" s="45">
        <f t="shared" si="2"/>
        <v>18</v>
      </c>
      <c r="B36" s="51" t="s">
        <v>86</v>
      </c>
      <c r="C36" s="55">
        <v>9</v>
      </c>
      <c r="D36" s="49" t="s">
        <v>48</v>
      </c>
      <c r="E36" s="53"/>
      <c r="F36" s="57"/>
      <c r="G36" s="54"/>
      <c r="H36" s="44">
        <f t="shared" si="3"/>
        <v>0</v>
      </c>
      <c r="I36" s="44"/>
    </row>
    <row r="37" spans="1:16" ht="15.75" thickBot="1" x14ac:dyDescent="0.25">
      <c r="A37" s="45">
        <f t="shared" si="2"/>
        <v>19</v>
      </c>
      <c r="B37" s="51" t="s">
        <v>27</v>
      </c>
      <c r="C37" s="56">
        <v>30</v>
      </c>
      <c r="D37" s="49" t="s">
        <v>20</v>
      </c>
      <c r="E37" s="53"/>
      <c r="F37" s="50"/>
      <c r="G37" s="54"/>
      <c r="H37" s="44">
        <f t="shared" si="3"/>
        <v>0</v>
      </c>
      <c r="I37" s="78" t="s">
        <v>74</v>
      </c>
      <c r="J37" s="144"/>
      <c r="K37" s="144"/>
      <c r="L37" s="144"/>
      <c r="M37" s="144"/>
      <c r="N37" s="144"/>
      <c r="O37" s="144"/>
      <c r="P37" s="144"/>
    </row>
    <row r="38" spans="1:16" ht="15.75" thickBot="1" x14ac:dyDescent="0.25">
      <c r="A38" s="31"/>
      <c r="B38" s="16" t="s">
        <v>22</v>
      </c>
      <c r="C38" s="32"/>
      <c r="D38" s="33"/>
      <c r="E38" s="34"/>
      <c r="F38" s="69">
        <f>SUM(F19:F37)</f>
        <v>0</v>
      </c>
      <c r="G38" s="35"/>
      <c r="H38" s="36">
        <f>SUM(H19:H37)</f>
        <v>0</v>
      </c>
      <c r="I38" s="37">
        <f>F38+H38</f>
        <v>0</v>
      </c>
    </row>
    <row r="40" spans="1:16" ht="18.75" thickBot="1" x14ac:dyDescent="0.3">
      <c r="A40" s="149" t="s">
        <v>75</v>
      </c>
      <c r="B40" s="149"/>
      <c r="C40" s="149"/>
      <c r="D40" s="149"/>
      <c r="E40" s="149"/>
      <c r="F40" s="149"/>
      <c r="G40" s="149"/>
      <c r="H40" s="149"/>
      <c r="I40" s="149"/>
    </row>
    <row r="41" spans="1:16" ht="15.75" x14ac:dyDescent="0.25">
      <c r="A41" s="45">
        <f>1</f>
        <v>1</v>
      </c>
      <c r="B41" s="85" t="s">
        <v>62</v>
      </c>
      <c r="C41" s="107">
        <v>4</v>
      </c>
      <c r="D41" s="87" t="s">
        <v>1</v>
      </c>
      <c r="E41" s="111"/>
      <c r="F41" s="115">
        <f>C41*E41</f>
        <v>0</v>
      </c>
      <c r="G41" s="43"/>
      <c r="H41" s="44"/>
      <c r="I41" s="44"/>
    </row>
    <row r="42" spans="1:16" ht="15.75" x14ac:dyDescent="0.25">
      <c r="A42" s="81">
        <f>A41+1</f>
        <v>2</v>
      </c>
      <c r="B42" s="105" t="s">
        <v>63</v>
      </c>
      <c r="C42" s="108">
        <v>6</v>
      </c>
      <c r="D42" s="87" t="s">
        <v>2</v>
      </c>
      <c r="E42" s="111"/>
      <c r="F42" s="116">
        <f t="shared" ref="F42:F46" si="4">C42*E42</f>
        <v>0</v>
      </c>
      <c r="G42" s="43"/>
      <c r="H42" s="44"/>
      <c r="I42" s="44"/>
    </row>
    <row r="43" spans="1:16" ht="15.75" x14ac:dyDescent="0.25">
      <c r="A43" s="81">
        <f t="shared" ref="A43:A53" si="5">A42+1</f>
        <v>3</v>
      </c>
      <c r="B43" s="104" t="s">
        <v>38</v>
      </c>
      <c r="C43" s="108">
        <v>0.24</v>
      </c>
      <c r="D43" s="87" t="s">
        <v>20</v>
      </c>
      <c r="E43" s="111"/>
      <c r="F43" s="116">
        <f t="shared" si="4"/>
        <v>0</v>
      </c>
      <c r="G43" s="43"/>
      <c r="H43" s="44"/>
      <c r="I43" s="44"/>
    </row>
    <row r="44" spans="1:16" ht="15.75" x14ac:dyDescent="0.25">
      <c r="A44" s="81">
        <f t="shared" si="5"/>
        <v>4</v>
      </c>
      <c r="B44" s="104" t="s">
        <v>64</v>
      </c>
      <c r="C44" s="108">
        <v>24</v>
      </c>
      <c r="D44" s="87" t="s">
        <v>88</v>
      </c>
      <c r="E44" s="111"/>
      <c r="F44" s="116">
        <f t="shared" si="4"/>
        <v>0</v>
      </c>
      <c r="G44" s="43"/>
      <c r="H44" s="44"/>
      <c r="I44" s="44"/>
    </row>
    <row r="45" spans="1:16" ht="15.75" x14ac:dyDescent="0.25">
      <c r="A45" s="81">
        <f t="shared" si="5"/>
        <v>5</v>
      </c>
      <c r="B45" s="104" t="s">
        <v>39</v>
      </c>
      <c r="C45" s="109">
        <v>5</v>
      </c>
      <c r="D45" s="87" t="s">
        <v>1</v>
      </c>
      <c r="E45" s="111"/>
      <c r="F45" s="116">
        <f t="shared" si="4"/>
        <v>0</v>
      </c>
      <c r="G45" s="43"/>
      <c r="H45" s="44"/>
      <c r="I45" s="44"/>
    </row>
    <row r="46" spans="1:16" ht="19.5" customHeight="1" x14ac:dyDescent="0.25">
      <c r="A46" s="81">
        <f t="shared" si="5"/>
        <v>6</v>
      </c>
      <c r="B46" s="104" t="s">
        <v>65</v>
      </c>
      <c r="C46" s="110">
        <v>3</v>
      </c>
      <c r="D46" s="87" t="s">
        <v>1</v>
      </c>
      <c r="E46" s="111"/>
      <c r="F46" s="116">
        <f t="shared" si="4"/>
        <v>0</v>
      </c>
      <c r="G46" s="43"/>
      <c r="H46" s="44"/>
      <c r="I46" s="44"/>
      <c r="J46" s="147"/>
      <c r="K46" s="147"/>
      <c r="L46" s="147"/>
      <c r="M46" s="147"/>
      <c r="N46" s="147"/>
      <c r="O46" s="147"/>
      <c r="P46" s="147"/>
    </row>
    <row r="47" spans="1:16" ht="15" x14ac:dyDescent="0.2">
      <c r="A47" s="81">
        <f t="shared" si="5"/>
        <v>7</v>
      </c>
      <c r="B47" s="118" t="s">
        <v>67</v>
      </c>
      <c r="C47" s="56">
        <v>0.5</v>
      </c>
      <c r="D47" s="40" t="s">
        <v>1</v>
      </c>
      <c r="E47" s="113"/>
      <c r="F47" s="117"/>
      <c r="G47" s="43"/>
      <c r="H47" s="44">
        <f>C47*G47</f>
        <v>0</v>
      </c>
      <c r="I47" s="44"/>
      <c r="J47" s="145"/>
      <c r="K47" s="145"/>
      <c r="L47" s="145"/>
      <c r="M47" s="145"/>
      <c r="N47" s="145"/>
      <c r="O47" s="145"/>
      <c r="P47" s="145"/>
    </row>
    <row r="48" spans="1:16" ht="15" x14ac:dyDescent="0.2">
      <c r="A48" s="81">
        <f t="shared" si="5"/>
        <v>8</v>
      </c>
      <c r="B48" s="118" t="s">
        <v>56</v>
      </c>
      <c r="C48" s="86"/>
      <c r="D48" s="87" t="s">
        <v>20</v>
      </c>
      <c r="E48" s="112"/>
      <c r="F48" s="116"/>
      <c r="G48" s="43"/>
      <c r="H48" s="44"/>
      <c r="I48" s="44" t="s">
        <v>70</v>
      </c>
    </row>
    <row r="49" spans="1:16" ht="15" x14ac:dyDescent="0.2">
      <c r="A49" s="81">
        <f t="shared" si="5"/>
        <v>9</v>
      </c>
      <c r="B49" s="51" t="s">
        <v>68</v>
      </c>
      <c r="C49" s="55"/>
      <c r="D49" s="40" t="s">
        <v>20</v>
      </c>
      <c r="E49" s="113"/>
      <c r="F49" s="117"/>
      <c r="G49" s="43"/>
      <c r="H49" s="44"/>
      <c r="I49" s="44" t="s">
        <v>70</v>
      </c>
    </row>
    <row r="50" spans="1:16" ht="15" x14ac:dyDescent="0.2">
      <c r="A50" s="81">
        <f t="shared" si="5"/>
        <v>10</v>
      </c>
      <c r="B50" s="51" t="s">
        <v>69</v>
      </c>
      <c r="C50" s="55"/>
      <c r="D50" s="49" t="s">
        <v>54</v>
      </c>
      <c r="E50" s="77"/>
      <c r="F50" s="58"/>
      <c r="G50" s="54"/>
      <c r="H50" s="44"/>
      <c r="I50" s="44" t="s">
        <v>70</v>
      </c>
    </row>
    <row r="51" spans="1:16" ht="15" x14ac:dyDescent="0.2">
      <c r="A51" s="81">
        <f t="shared" si="5"/>
        <v>11</v>
      </c>
      <c r="B51" s="51" t="s">
        <v>89</v>
      </c>
      <c r="C51" s="55">
        <v>5</v>
      </c>
      <c r="D51" s="49" t="s">
        <v>1</v>
      </c>
      <c r="E51" s="53"/>
      <c r="F51" s="57"/>
      <c r="G51" s="54"/>
      <c r="H51" s="44">
        <f t="shared" ref="H51:H53" si="6">C51*G51</f>
        <v>0</v>
      </c>
      <c r="I51" s="44"/>
    </row>
    <row r="52" spans="1:16" ht="15" x14ac:dyDescent="0.2">
      <c r="A52" s="81">
        <f t="shared" si="5"/>
        <v>12</v>
      </c>
      <c r="B52" s="51" t="s">
        <v>45</v>
      </c>
      <c r="C52" s="55">
        <v>0.24</v>
      </c>
      <c r="D52" s="49" t="s">
        <v>20</v>
      </c>
      <c r="E52" s="114"/>
      <c r="F52" s="117"/>
      <c r="G52" s="54"/>
      <c r="H52" s="44">
        <f t="shared" si="6"/>
        <v>0</v>
      </c>
      <c r="I52" s="44"/>
    </row>
    <row r="53" spans="1:16" ht="15.75" thickBot="1" x14ac:dyDescent="0.25">
      <c r="A53" s="81">
        <f t="shared" si="5"/>
        <v>13</v>
      </c>
      <c r="B53" s="51" t="s">
        <v>31</v>
      </c>
      <c r="C53" s="55">
        <v>5</v>
      </c>
      <c r="D53" s="49" t="s">
        <v>32</v>
      </c>
      <c r="E53" s="114"/>
      <c r="F53" s="117"/>
      <c r="G53" s="54"/>
      <c r="H53" s="44">
        <f t="shared" si="6"/>
        <v>0</v>
      </c>
      <c r="I53" s="44"/>
    </row>
    <row r="54" spans="1:16" ht="15.75" thickBot="1" x14ac:dyDescent="0.25">
      <c r="A54" s="31"/>
      <c r="B54" s="16" t="s">
        <v>25</v>
      </c>
      <c r="C54" s="32"/>
      <c r="D54" s="33"/>
      <c r="E54" s="34"/>
      <c r="F54" s="69">
        <f>SUM(F41:F53)</f>
        <v>0</v>
      </c>
      <c r="G54" s="35"/>
      <c r="H54" s="36">
        <f>SUM(H41:H53)</f>
        <v>0</v>
      </c>
      <c r="I54" s="37">
        <f>F54+H54</f>
        <v>0</v>
      </c>
    </row>
    <row r="56" spans="1:16" ht="18.75" thickBot="1" x14ac:dyDescent="0.3">
      <c r="A56" s="149" t="s">
        <v>100</v>
      </c>
      <c r="B56" s="149"/>
      <c r="C56" s="149"/>
      <c r="D56" s="149"/>
      <c r="E56" s="149"/>
      <c r="F56" s="149"/>
      <c r="G56" s="149"/>
      <c r="H56" s="149"/>
      <c r="I56" s="149"/>
    </row>
    <row r="57" spans="1:16" ht="35.25" customHeight="1" x14ac:dyDescent="0.2">
      <c r="A57" s="38">
        <f>1</f>
        <v>1</v>
      </c>
      <c r="B57" s="98" t="s">
        <v>91</v>
      </c>
      <c r="C57" s="99">
        <v>69</v>
      </c>
      <c r="D57" s="72" t="s">
        <v>1</v>
      </c>
      <c r="E57" s="100"/>
      <c r="F57" s="101">
        <f>C57*E57</f>
        <v>0</v>
      </c>
      <c r="G57" s="82"/>
      <c r="H57" s="73"/>
      <c r="I57" s="30"/>
      <c r="J57" s="147"/>
      <c r="K57" s="147"/>
      <c r="L57" s="147"/>
      <c r="M57" s="147"/>
      <c r="N57" s="147"/>
      <c r="O57" s="147"/>
      <c r="P57" s="147"/>
    </row>
    <row r="58" spans="1:16" ht="15" x14ac:dyDescent="0.2">
      <c r="A58" s="81">
        <f>A57+1</f>
        <v>2</v>
      </c>
      <c r="B58" s="59" t="s">
        <v>58</v>
      </c>
      <c r="C58" s="55">
        <v>120</v>
      </c>
      <c r="D58" s="49" t="s">
        <v>20</v>
      </c>
      <c r="E58" s="41"/>
      <c r="F58" s="50"/>
      <c r="G58" s="80"/>
      <c r="H58" s="41">
        <f>C58*G58</f>
        <v>0</v>
      </c>
      <c r="I58" s="41"/>
    </row>
    <row r="59" spans="1:16" ht="15" x14ac:dyDescent="0.2">
      <c r="A59" s="81">
        <f t="shared" ref="A59:A69" si="7">A58+1</f>
        <v>3</v>
      </c>
      <c r="B59" s="97" t="s">
        <v>50</v>
      </c>
      <c r="C59" s="86">
        <v>186</v>
      </c>
      <c r="D59" s="93" t="s">
        <v>2</v>
      </c>
      <c r="E59" s="96"/>
      <c r="F59" s="102">
        <f>C59*E59</f>
        <v>0</v>
      </c>
      <c r="G59" s="43"/>
      <c r="H59" s="44"/>
      <c r="I59" s="44"/>
      <c r="J59" s="145"/>
      <c r="K59" s="145"/>
      <c r="L59" s="145"/>
      <c r="M59" s="145"/>
      <c r="N59" s="145"/>
      <c r="O59" s="145"/>
      <c r="P59" s="145"/>
    </row>
    <row r="60" spans="1:16" ht="15" x14ac:dyDescent="0.2">
      <c r="A60" s="81">
        <f t="shared" si="7"/>
        <v>4</v>
      </c>
      <c r="B60" s="79" t="s">
        <v>56</v>
      </c>
      <c r="C60" s="55">
        <v>30</v>
      </c>
      <c r="D60" s="49" t="s">
        <v>26</v>
      </c>
      <c r="E60" s="44"/>
      <c r="F60" s="58"/>
      <c r="G60" s="43"/>
      <c r="H60" s="44">
        <f>C60*G60</f>
        <v>0</v>
      </c>
      <c r="I60" s="44"/>
      <c r="J60" s="146"/>
      <c r="K60" s="146"/>
      <c r="L60" s="146"/>
      <c r="M60" s="146"/>
      <c r="N60" s="146"/>
      <c r="O60" s="146"/>
      <c r="P60" s="146"/>
    </row>
    <row r="61" spans="1:16" ht="15" x14ac:dyDescent="0.2">
      <c r="A61" s="81">
        <f t="shared" si="7"/>
        <v>5</v>
      </c>
      <c r="B61" s="103" t="s">
        <v>49</v>
      </c>
      <c r="C61" s="86">
        <v>186</v>
      </c>
      <c r="D61" s="93" t="s">
        <v>2</v>
      </c>
      <c r="E61" s="88"/>
      <c r="F61" s="102">
        <f>C61*E61</f>
        <v>0</v>
      </c>
      <c r="G61" s="43"/>
      <c r="H61" s="44"/>
      <c r="I61" s="44"/>
    </row>
    <row r="62" spans="1:16" ht="15" x14ac:dyDescent="0.2">
      <c r="A62" s="137">
        <f t="shared" si="7"/>
        <v>6</v>
      </c>
      <c r="B62" s="103" t="s">
        <v>51</v>
      </c>
      <c r="C62" s="86">
        <v>1</v>
      </c>
      <c r="D62" s="93" t="s">
        <v>52</v>
      </c>
      <c r="E62" s="96"/>
      <c r="F62" s="102">
        <f>C62*E62</f>
        <v>0</v>
      </c>
      <c r="G62" s="43"/>
      <c r="H62" s="44"/>
      <c r="I62" s="44"/>
      <c r="J62" s="145"/>
      <c r="K62" s="145"/>
      <c r="L62" s="145"/>
      <c r="M62" s="145"/>
      <c r="N62" s="145"/>
      <c r="O62" s="145"/>
      <c r="P62" s="145"/>
    </row>
    <row r="63" spans="1:16" ht="15" x14ac:dyDescent="0.2">
      <c r="A63" s="81">
        <f t="shared" si="7"/>
        <v>7</v>
      </c>
      <c r="B63" s="79" t="s">
        <v>59</v>
      </c>
      <c r="C63" s="55">
        <v>1</v>
      </c>
      <c r="D63" s="49" t="s">
        <v>60</v>
      </c>
      <c r="E63" s="44"/>
      <c r="F63" s="57"/>
      <c r="G63" s="43"/>
      <c r="H63" s="44">
        <f>C63*E63</f>
        <v>0</v>
      </c>
      <c r="I63" s="126" t="s">
        <v>92</v>
      </c>
      <c r="J63" s="157"/>
      <c r="K63" s="157"/>
      <c r="L63" s="157"/>
      <c r="M63" s="157"/>
      <c r="N63" s="157"/>
      <c r="O63" s="157"/>
      <c r="P63" s="157"/>
    </row>
    <row r="64" spans="1:16" ht="15" x14ac:dyDescent="0.2">
      <c r="A64" s="81">
        <f t="shared" si="7"/>
        <v>8</v>
      </c>
      <c r="B64" s="103" t="s">
        <v>57</v>
      </c>
      <c r="C64" s="86">
        <v>0</v>
      </c>
      <c r="D64" s="93" t="s">
        <v>53</v>
      </c>
      <c r="E64" s="90"/>
      <c r="F64" s="95">
        <f>C64*E64</f>
        <v>0</v>
      </c>
      <c r="G64" s="43"/>
      <c r="H64" s="44"/>
      <c r="I64" s="44"/>
    </row>
    <row r="65" spans="1:16" ht="15" x14ac:dyDescent="0.2">
      <c r="A65" s="81">
        <f t="shared" si="7"/>
        <v>9</v>
      </c>
      <c r="B65" s="52" t="s">
        <v>93</v>
      </c>
      <c r="C65" s="55">
        <v>150</v>
      </c>
      <c r="D65" s="49" t="s">
        <v>2</v>
      </c>
      <c r="E65" s="46"/>
      <c r="F65" s="47"/>
      <c r="G65" s="48"/>
      <c r="H65" s="44">
        <f t="shared" ref="H65:H69" si="8">C65*G65</f>
        <v>0</v>
      </c>
      <c r="I65" s="44"/>
    </row>
    <row r="66" spans="1:16" ht="15" x14ac:dyDescent="0.2">
      <c r="A66" s="81">
        <f t="shared" si="7"/>
        <v>10</v>
      </c>
      <c r="B66" s="83" t="s">
        <v>61</v>
      </c>
      <c r="C66" s="55">
        <v>0.87</v>
      </c>
      <c r="D66" s="49" t="s">
        <v>26</v>
      </c>
      <c r="E66" s="53"/>
      <c r="F66" s="57"/>
      <c r="G66" s="54"/>
      <c r="H66" s="44">
        <f t="shared" si="8"/>
        <v>0</v>
      </c>
      <c r="I66" s="44"/>
    </row>
    <row r="67" spans="1:16" ht="15" x14ac:dyDescent="0.2">
      <c r="A67" s="81">
        <f t="shared" si="7"/>
        <v>11</v>
      </c>
      <c r="B67" s="75" t="s">
        <v>31</v>
      </c>
      <c r="C67" s="55">
        <v>10</v>
      </c>
      <c r="D67" s="49" t="s">
        <v>32</v>
      </c>
      <c r="E67" s="53"/>
      <c r="F67" s="57"/>
      <c r="G67" s="54"/>
      <c r="H67" s="44">
        <f t="shared" si="8"/>
        <v>0</v>
      </c>
      <c r="I67" s="44"/>
    </row>
    <row r="68" spans="1:16" ht="15" x14ac:dyDescent="0.2">
      <c r="A68" s="81">
        <f t="shared" si="7"/>
        <v>12</v>
      </c>
      <c r="B68" s="83" t="s">
        <v>94</v>
      </c>
      <c r="C68" s="55">
        <v>17.5</v>
      </c>
      <c r="D68" s="49" t="s">
        <v>1</v>
      </c>
      <c r="E68" s="53"/>
      <c r="F68" s="57"/>
      <c r="G68" s="54"/>
      <c r="H68" s="44">
        <f t="shared" si="8"/>
        <v>0</v>
      </c>
      <c r="I68" s="44"/>
    </row>
    <row r="69" spans="1:16" ht="15.75" thickBot="1" x14ac:dyDescent="0.25">
      <c r="A69" s="81">
        <f t="shared" si="7"/>
        <v>13</v>
      </c>
      <c r="B69" s="75" t="s">
        <v>95</v>
      </c>
      <c r="C69" s="136">
        <v>1</v>
      </c>
      <c r="D69" s="134" t="s">
        <v>73</v>
      </c>
      <c r="E69" s="76"/>
      <c r="F69" s="50"/>
      <c r="G69" s="135"/>
      <c r="H69" s="44">
        <f t="shared" si="8"/>
        <v>0</v>
      </c>
      <c r="I69" s="135"/>
    </row>
    <row r="70" spans="1:16" ht="15.75" thickBot="1" x14ac:dyDescent="0.25">
      <c r="A70" s="31"/>
      <c r="B70" s="16" t="s">
        <v>28</v>
      </c>
      <c r="C70" s="32"/>
      <c r="D70" s="33"/>
      <c r="E70" s="34"/>
      <c r="F70" s="69">
        <f>SUM(F57:F68)</f>
        <v>0</v>
      </c>
      <c r="G70" s="35"/>
      <c r="H70" s="36">
        <f>SUM(H57:H69)</f>
        <v>0</v>
      </c>
      <c r="I70" s="37">
        <f>F70+H70</f>
        <v>0</v>
      </c>
    </row>
    <row r="72" spans="1:16" ht="18.75" thickBot="1" x14ac:dyDescent="0.3">
      <c r="A72" s="159" t="s">
        <v>103</v>
      </c>
      <c r="B72" s="159"/>
      <c r="C72" s="159"/>
      <c r="D72" s="159"/>
      <c r="E72" s="159"/>
      <c r="F72" s="159"/>
      <c r="G72" s="159"/>
      <c r="H72" s="159"/>
      <c r="I72" s="159"/>
    </row>
    <row r="73" spans="1:16" ht="15" x14ac:dyDescent="0.2">
      <c r="A73" s="61" t="s">
        <v>4</v>
      </c>
      <c r="B73" s="63" t="s">
        <v>97</v>
      </c>
      <c r="C73" s="71"/>
      <c r="D73" s="61"/>
      <c r="E73" s="61"/>
      <c r="F73" s="61"/>
      <c r="G73" s="61"/>
      <c r="H73" s="64">
        <f>C73*G73</f>
        <v>0</v>
      </c>
      <c r="I73" s="60"/>
      <c r="J73" s="147"/>
      <c r="K73" s="147"/>
      <c r="L73" s="147"/>
      <c r="M73" s="147"/>
      <c r="N73" s="147"/>
      <c r="O73" s="147"/>
      <c r="P73" s="147"/>
    </row>
    <row r="74" spans="1:16" ht="15" x14ac:dyDescent="0.2">
      <c r="A74" s="138" t="s">
        <v>5</v>
      </c>
      <c r="B74" s="129" t="s">
        <v>81</v>
      </c>
      <c r="C74" s="130">
        <v>2</v>
      </c>
      <c r="D74" s="130" t="s">
        <v>77</v>
      </c>
      <c r="E74" s="131"/>
      <c r="F74" s="131"/>
      <c r="G74" s="130"/>
      <c r="H74" s="132">
        <f>C74*G74</f>
        <v>0</v>
      </c>
      <c r="I74" s="133"/>
      <c r="J74" s="147"/>
      <c r="K74" s="147"/>
      <c r="L74" s="147"/>
      <c r="M74" s="147"/>
      <c r="N74" s="147"/>
      <c r="O74" s="147"/>
      <c r="P74" s="147"/>
    </row>
    <row r="75" spans="1:16" ht="15" x14ac:dyDescent="0.2">
      <c r="A75" s="139" t="s">
        <v>102</v>
      </c>
      <c r="B75" s="129" t="s">
        <v>90</v>
      </c>
      <c r="C75" s="130">
        <v>2</v>
      </c>
      <c r="D75" s="130" t="s">
        <v>77</v>
      </c>
      <c r="E75" s="131"/>
      <c r="F75" s="131"/>
      <c r="G75" s="130"/>
      <c r="H75" s="132">
        <f>C75*G75</f>
        <v>0</v>
      </c>
      <c r="I75" s="133"/>
      <c r="J75" s="147"/>
      <c r="K75" s="147"/>
      <c r="L75" s="147"/>
      <c r="M75" s="147"/>
      <c r="N75" s="147"/>
      <c r="O75" s="147"/>
      <c r="P75" s="147"/>
    </row>
    <row r="76" spans="1:16" ht="39" customHeight="1" thickBot="1" x14ac:dyDescent="0.25">
      <c r="A76" s="140" t="s">
        <v>6</v>
      </c>
      <c r="B76" s="67" t="s">
        <v>71</v>
      </c>
      <c r="C76" s="65">
        <v>3</v>
      </c>
      <c r="D76" s="65" t="s">
        <v>30</v>
      </c>
      <c r="E76" s="65"/>
      <c r="F76" s="65"/>
      <c r="G76" s="65"/>
      <c r="H76" s="56">
        <f>C76*G76</f>
        <v>0</v>
      </c>
      <c r="I76" s="66" t="s">
        <v>76</v>
      </c>
      <c r="J76" s="147"/>
      <c r="K76" s="147"/>
      <c r="L76" s="147"/>
      <c r="M76" s="147"/>
      <c r="N76" s="147"/>
      <c r="O76" s="147"/>
      <c r="P76" s="147"/>
    </row>
    <row r="77" spans="1:16" ht="15.75" thickBot="1" x14ac:dyDescent="0.25">
      <c r="A77" s="62"/>
      <c r="B77" s="68" t="s">
        <v>29</v>
      </c>
      <c r="C77" s="62"/>
      <c r="D77" s="62"/>
      <c r="E77" s="62"/>
      <c r="F77" s="62"/>
      <c r="G77" s="62"/>
      <c r="H77" s="70">
        <f>SUM(H73:H76)</f>
        <v>0</v>
      </c>
      <c r="I77" s="70">
        <f>H77</f>
        <v>0</v>
      </c>
    </row>
    <row r="80" spans="1:16" ht="15" x14ac:dyDescent="0.2">
      <c r="A80" s="119"/>
      <c r="B80" s="119" t="s">
        <v>72</v>
      </c>
      <c r="C80" s="119"/>
      <c r="D80" s="119"/>
      <c r="E80" s="119"/>
      <c r="F80" s="120">
        <f>F70+F54+F38+F16+F9</f>
        <v>0</v>
      </c>
      <c r="G80" s="121"/>
      <c r="H80" s="120">
        <f>H77+H70+H54+H38+H16</f>
        <v>0</v>
      </c>
      <c r="I80" s="120">
        <f>F80+H80</f>
        <v>0</v>
      </c>
    </row>
    <row r="82" spans="1:9" x14ac:dyDescent="0.2">
      <c r="A82" s="158" t="s">
        <v>96</v>
      </c>
      <c r="B82" s="158"/>
      <c r="C82" s="158"/>
      <c r="D82" s="158"/>
      <c r="E82" s="158"/>
      <c r="F82" s="158"/>
      <c r="G82" s="158"/>
      <c r="H82" s="158"/>
      <c r="I82" s="158"/>
    </row>
    <row r="83" spans="1:9" x14ac:dyDescent="0.2">
      <c r="A83" s="158"/>
      <c r="B83" s="158"/>
      <c r="C83" s="158"/>
      <c r="D83" s="158"/>
      <c r="E83" s="158"/>
      <c r="F83" s="158"/>
      <c r="G83" s="158"/>
      <c r="H83" s="158"/>
      <c r="I83" s="158"/>
    </row>
    <row r="84" spans="1:9" x14ac:dyDescent="0.2">
      <c r="A84" s="158"/>
      <c r="B84" s="158"/>
      <c r="C84" s="158"/>
      <c r="D84" s="158"/>
      <c r="E84" s="158"/>
      <c r="F84" s="158"/>
      <c r="G84" s="158"/>
      <c r="H84" s="158"/>
      <c r="I84" s="158"/>
    </row>
    <row r="85" spans="1:9" x14ac:dyDescent="0.2">
      <c r="A85" s="158"/>
      <c r="B85" s="158"/>
      <c r="C85" s="158"/>
      <c r="D85" s="158"/>
      <c r="E85" s="158"/>
      <c r="F85" s="158"/>
      <c r="G85" s="158"/>
      <c r="H85" s="158"/>
      <c r="I85" s="158"/>
    </row>
    <row r="86" spans="1:9" x14ac:dyDescent="0.2">
      <c r="A86" s="158"/>
      <c r="B86" s="158"/>
      <c r="C86" s="158"/>
      <c r="D86" s="158"/>
      <c r="E86" s="158"/>
      <c r="F86" s="158"/>
      <c r="G86" s="158"/>
      <c r="H86" s="158"/>
      <c r="I86" s="158"/>
    </row>
    <row r="87" spans="1:9" x14ac:dyDescent="0.2">
      <c r="A87" s="158"/>
      <c r="B87" s="158"/>
      <c r="C87" s="158"/>
      <c r="D87" s="158"/>
      <c r="E87" s="158"/>
      <c r="F87" s="158"/>
      <c r="G87" s="158"/>
      <c r="H87" s="158"/>
      <c r="I87" s="158"/>
    </row>
    <row r="88" spans="1:9" hidden="1" x14ac:dyDescent="0.2">
      <c r="A88" s="158"/>
      <c r="B88" s="158"/>
      <c r="C88" s="158"/>
      <c r="D88" s="158"/>
      <c r="E88" s="158"/>
      <c r="F88" s="158"/>
      <c r="G88" s="158"/>
      <c r="H88" s="158"/>
      <c r="I88" s="158"/>
    </row>
    <row r="89" spans="1:9" hidden="1" x14ac:dyDescent="0.2">
      <c r="A89" s="158"/>
      <c r="B89" s="158"/>
      <c r="C89" s="158"/>
      <c r="D89" s="158"/>
      <c r="E89" s="158"/>
      <c r="F89" s="158"/>
      <c r="G89" s="158"/>
      <c r="H89" s="158"/>
      <c r="I89" s="158"/>
    </row>
    <row r="90" spans="1:9" ht="18" customHeight="1" x14ac:dyDescent="0.2">
      <c r="A90" s="158" t="s">
        <v>104</v>
      </c>
      <c r="B90" s="158"/>
      <c r="C90" s="158"/>
      <c r="D90" s="158"/>
      <c r="E90" s="158"/>
      <c r="F90" s="158"/>
      <c r="G90" s="158"/>
      <c r="H90" s="158"/>
      <c r="I90" s="158"/>
    </row>
    <row r="91" spans="1:9" x14ac:dyDescent="0.2">
      <c r="A91" s="158"/>
      <c r="B91" s="158"/>
      <c r="C91" s="158"/>
      <c r="D91" s="158"/>
      <c r="E91" s="158"/>
      <c r="F91" s="158"/>
      <c r="G91" s="158"/>
      <c r="H91" s="158"/>
      <c r="I91" s="158"/>
    </row>
    <row r="92" spans="1:9" x14ac:dyDescent="0.2">
      <c r="A92" s="158"/>
      <c r="B92" s="158"/>
      <c r="C92" s="158"/>
      <c r="D92" s="158"/>
      <c r="E92" s="158"/>
      <c r="F92" s="158"/>
      <c r="G92" s="158"/>
      <c r="H92" s="158"/>
      <c r="I92" s="158"/>
    </row>
    <row r="93" spans="1:9" x14ac:dyDescent="0.2">
      <c r="A93" s="157"/>
      <c r="B93" s="157"/>
      <c r="C93" s="157"/>
      <c r="D93" s="157"/>
      <c r="E93" s="157"/>
      <c r="F93" s="157"/>
      <c r="G93" s="157"/>
      <c r="H93" s="157"/>
      <c r="I93" s="157"/>
    </row>
    <row r="94" spans="1:9" x14ac:dyDescent="0.2">
      <c r="A94" s="157"/>
      <c r="B94" s="157"/>
      <c r="C94" s="157"/>
      <c r="D94" s="157"/>
      <c r="E94" s="157"/>
      <c r="F94" s="157"/>
      <c r="G94" s="157"/>
      <c r="H94" s="157"/>
      <c r="I94" s="157"/>
    </row>
    <row r="95" spans="1:9" x14ac:dyDescent="0.2">
      <c r="A95" s="157"/>
      <c r="B95" s="157"/>
      <c r="C95" s="157"/>
      <c r="D95" s="157"/>
      <c r="E95" s="157"/>
      <c r="F95" s="157"/>
      <c r="G95" s="157"/>
      <c r="H95" s="157"/>
      <c r="I95" s="157"/>
    </row>
    <row r="96" spans="1:9" x14ac:dyDescent="0.2">
      <c r="A96" s="157"/>
      <c r="B96" s="157"/>
      <c r="C96" s="157"/>
      <c r="D96" s="157"/>
      <c r="E96" s="157"/>
      <c r="F96" s="157"/>
      <c r="G96" s="157"/>
      <c r="H96" s="157"/>
      <c r="I96" s="157"/>
    </row>
  </sheetData>
  <sheetProtection selectLockedCells="1" selectUnlockedCells="1"/>
  <mergeCells count="25">
    <mergeCell ref="A93:I96"/>
    <mergeCell ref="A82:I89"/>
    <mergeCell ref="A90:I92"/>
    <mergeCell ref="A40:I40"/>
    <mergeCell ref="J59:P59"/>
    <mergeCell ref="J63:P63"/>
    <mergeCell ref="A56:I56"/>
    <mergeCell ref="A72:I72"/>
    <mergeCell ref="J73:P76"/>
    <mergeCell ref="A7:I7"/>
    <mergeCell ref="A11:I11"/>
    <mergeCell ref="A18:I18"/>
    <mergeCell ref="A1:I3"/>
    <mergeCell ref="A4:A5"/>
    <mergeCell ref="B4:B5"/>
    <mergeCell ref="C4:C5"/>
    <mergeCell ref="D4:D5"/>
    <mergeCell ref="E4:F4"/>
    <mergeCell ref="G4:H4"/>
    <mergeCell ref="I4:I5"/>
    <mergeCell ref="J62:P62"/>
    <mergeCell ref="J60:P60"/>
    <mergeCell ref="J57:P57"/>
    <mergeCell ref="J46:P46"/>
    <mergeCell ref="J47:P47"/>
  </mergeCells>
  <phoneticPr fontId="18" type="noConversion"/>
  <printOptions horizontalCentered="1"/>
  <pageMargins left="0.25" right="0.25" top="0.75" bottom="0.75" header="0.3" footer="0.3"/>
  <pageSetup paperSize="9" scale="75" fitToHeight="2" orientation="landscape" cellComments="asDisplayed" horizontalDpi="4294967293" verticalDpi="180" r:id="rId1"/>
  <headerFooter alignWithMargins="0">
    <oddFooter>&amp;C&amp;"Arial Cyr,полужирный"&amp;8&amp;P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12,07,21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Мисецкий Сергей</cp:lastModifiedBy>
  <cp:lastPrinted>2021-07-15T05:39:18Z</cp:lastPrinted>
  <dcterms:created xsi:type="dcterms:W3CDTF">1996-10-08T23:32:33Z</dcterms:created>
  <dcterms:modified xsi:type="dcterms:W3CDTF">2021-09-20T11:11:31Z</dcterms:modified>
</cp:coreProperties>
</file>